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Y:\LICITA\2024\Editais\PE 1223.2024 SRP SGPE 32273.2024 - Licenças de Softwares\Planilha Global\"/>
    </mc:Choice>
  </mc:AlternateContent>
  <xr:revisionPtr revIDLastSave="0" documentId="13_ncr:1_{43E0F4FC-14A9-4BCD-9B56-5AB3740039C3}" xr6:coauthVersionLast="47" xr6:coauthVersionMax="47" xr10:uidLastSave="{00000000-0000-0000-0000-000000000000}"/>
  <bookViews>
    <workbookView xWindow="-108" yWindow="-108" windowWidth="23256" windowHeight="12720" activeTab="1" xr2:uid="{00000000-000D-0000-FFFF-FFFF00000000}"/>
  </bookViews>
  <sheets>
    <sheet name="Anexo II - Planilha de Itens" sheetId="1" r:id="rId1"/>
    <sheet name="Planilha Ajustada" sheetId="2" r:id="rId2"/>
    <sheet name="Planilha Global" sheetId="3" r:id="rId3"/>
  </sheets>
  <definedNames>
    <definedName name="_xlnm._FilterDatabase" localSheetId="2" hidden="1">'Planilha Global'!$A$2:$JV$3</definedName>
    <definedName name="_xlnm.Print_Area" localSheetId="0">'Anexo II - Planilha de Itens'!$B:$Z</definedName>
    <definedName name="_xlnm.Print_Area" localSheetId="1">'Planilha Ajustada'!$C:$AB</definedName>
    <definedName name="_xlnm.Print_Area" localSheetId="2">'Planilha Global'!$C:$AB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9" i="3" l="1"/>
  <c r="Y28" i="3"/>
  <c r="Y27" i="3"/>
  <c r="Y26" i="3"/>
  <c r="Z26" i="3" s="1"/>
  <c r="Y25" i="3"/>
  <c r="Z25" i="3" s="1"/>
  <c r="Y24" i="3"/>
  <c r="Z24" i="3" s="1"/>
  <c r="Y23" i="3"/>
  <c r="Z23" i="3" s="1"/>
  <c r="Y22" i="3"/>
  <c r="Z22" i="3" s="1"/>
  <c r="Y21" i="3"/>
  <c r="Y20" i="3"/>
  <c r="Y19" i="3"/>
  <c r="Y18" i="3"/>
  <c r="Y17" i="3"/>
  <c r="Y16" i="3"/>
  <c r="Z16" i="3" s="1"/>
  <c r="Y15" i="3"/>
  <c r="Z15" i="3" s="1"/>
  <c r="Y14" i="3"/>
  <c r="Z14" i="3" s="1"/>
  <c r="Y13" i="3"/>
  <c r="Z13" i="3" s="1"/>
  <c r="Y12" i="3"/>
  <c r="Z12" i="3" s="1"/>
  <c r="Y11" i="3"/>
  <c r="Z11" i="3" s="1"/>
  <c r="Y10" i="3"/>
  <c r="Z10" i="3" s="1"/>
  <c r="Y9" i="3"/>
  <c r="Z9" i="3" s="1"/>
  <c r="Y8" i="3"/>
  <c r="Y7" i="3"/>
  <c r="Y6" i="3"/>
  <c r="Y5" i="3"/>
  <c r="Y4" i="3"/>
  <c r="Y34" i="2"/>
  <c r="Y33" i="2"/>
  <c r="Y32" i="2"/>
  <c r="Y31" i="2"/>
  <c r="Y30" i="2"/>
  <c r="Z30" i="2" s="1"/>
  <c r="Y29" i="2"/>
  <c r="Z29" i="2" s="1"/>
  <c r="Y27" i="2"/>
  <c r="Z27" i="2" s="1"/>
  <c r="Y26" i="2"/>
  <c r="Z26" i="2" s="1"/>
  <c r="Y25" i="2"/>
  <c r="Y24" i="2"/>
  <c r="Y23" i="2"/>
  <c r="Y22" i="2"/>
  <c r="Y21" i="2"/>
  <c r="Y18" i="2"/>
  <c r="Z18" i="2" s="1"/>
  <c r="Y17" i="2"/>
  <c r="Z17" i="2" s="1"/>
  <c r="Y16" i="2"/>
  <c r="Z16" i="2" s="1"/>
  <c r="Y15" i="2"/>
  <c r="Z15" i="2" s="1"/>
  <c r="Y14" i="2"/>
  <c r="Z14" i="2" s="1"/>
  <c r="Y13" i="2"/>
  <c r="Z13" i="2" s="1"/>
  <c r="Y11" i="2"/>
  <c r="Z11" i="2" s="1"/>
  <c r="Y10" i="2"/>
  <c r="Z10" i="2" s="1"/>
  <c r="Y8" i="2"/>
  <c r="Y7" i="2"/>
  <c r="Y6" i="2"/>
  <c r="Y5" i="2"/>
  <c r="Y4" i="2"/>
  <c r="W5" i="1"/>
  <c r="W6" i="1"/>
  <c r="W7" i="1"/>
  <c r="W8" i="1"/>
  <c r="W9" i="1"/>
  <c r="W10" i="1"/>
  <c r="X10" i="1" s="1"/>
  <c r="W11" i="1"/>
  <c r="W12" i="1"/>
  <c r="X12" i="1" s="1"/>
  <c r="W13" i="1"/>
  <c r="W14" i="1"/>
  <c r="W15" i="1"/>
  <c r="X15" i="1" s="1"/>
  <c r="W16" i="1"/>
  <c r="W17" i="1"/>
  <c r="W18" i="1"/>
  <c r="X18" i="1" s="1"/>
  <c r="W19" i="1"/>
  <c r="W20" i="1"/>
  <c r="X20" i="1" s="1"/>
  <c r="W21" i="1"/>
  <c r="W22" i="1"/>
  <c r="W23" i="1"/>
  <c r="W24" i="1"/>
  <c r="W25" i="1"/>
  <c r="W26" i="1"/>
  <c r="X26" i="1" s="1"/>
  <c r="W27" i="1"/>
  <c r="W28" i="1"/>
  <c r="X28" i="1" s="1"/>
  <c r="W29" i="1"/>
  <c r="W30" i="1"/>
  <c r="W31" i="1"/>
  <c r="W32" i="1"/>
  <c r="W33" i="1"/>
  <c r="W34" i="1"/>
  <c r="W4" i="1"/>
  <c r="X9" i="1"/>
  <c r="X11" i="1"/>
  <c r="X16" i="1"/>
  <c r="X17" i="1"/>
  <c r="X19" i="1"/>
  <c r="X27" i="1"/>
  <c r="X30" i="1"/>
  <c r="X13" i="1"/>
  <c r="X14" i="1"/>
  <c r="X29" i="1"/>
  <c r="Z4" i="3" l="1"/>
  <c r="Z17" i="3"/>
  <c r="Z30" i="3"/>
  <c r="Z21" i="2"/>
  <c r="Z4" i="2"/>
  <c r="Z31" i="2"/>
  <c r="X4" i="1"/>
  <c r="X31" i="1"/>
  <c r="X21" i="1"/>
  <c r="Z35" i="2" l="1"/>
  <c r="X35" i="1"/>
</calcChain>
</file>

<file path=xl/sharedStrings.xml><?xml version="1.0" encoding="utf-8"?>
<sst xmlns="http://schemas.openxmlformats.org/spreadsheetml/2006/main" count="647" uniqueCount="102">
  <si>
    <t>ITEM</t>
  </si>
  <si>
    <t>QTD</t>
  </si>
  <si>
    <t>Descrição</t>
  </si>
  <si>
    <t>Grupo-classe</t>
  </si>
  <si>
    <t>Código NUC</t>
  </si>
  <si>
    <t>Unidade de Compra</t>
  </si>
  <si>
    <t>Detalhamento</t>
  </si>
  <si>
    <t>Reitoria</t>
  </si>
  <si>
    <t>ESAG</t>
  </si>
  <si>
    <t>CEAD</t>
  </si>
  <si>
    <t>CEART</t>
  </si>
  <si>
    <t>FAED</t>
  </si>
  <si>
    <t>CEFID</t>
  </si>
  <si>
    <t>CCT</t>
  </si>
  <si>
    <t>CAV</t>
  </si>
  <si>
    <t>CEAVI</t>
  </si>
  <si>
    <t>CEPLAN</t>
  </si>
  <si>
    <t>CEO</t>
  </si>
  <si>
    <t>CESFI</t>
  </si>
  <si>
    <t>CERES</t>
  </si>
  <si>
    <t>LOTE</t>
  </si>
  <si>
    <r>
      <rPr>
        <b/>
        <sz val="12"/>
        <rFont val="Calibri"/>
        <family val="2"/>
        <scheme val="minor"/>
      </rPr>
      <t>Adobe Creative Cloud</t>
    </r>
    <r>
      <rPr>
        <sz val="12"/>
        <rFont val="Calibri"/>
        <family val="2"/>
        <scheme val="minor"/>
      </rPr>
      <t xml:space="preserve"> for VIP - Educacional - Licenças para uso Educacional - Named Novo (subscrição 36 meses)</t>
    </r>
  </si>
  <si>
    <r>
      <rPr>
        <b/>
        <sz val="12"/>
        <rFont val="Calibri"/>
        <family val="2"/>
        <scheme val="minor"/>
      </rPr>
      <t>Adobe Creative Cloud</t>
    </r>
    <r>
      <rPr>
        <sz val="12"/>
        <rFont val="Calibri"/>
        <family val="2"/>
        <scheme val="minor"/>
      </rPr>
      <t xml:space="preserve"> for VIP - Educacional - Licenças para uso Educacional - Named Novo (subscrição 48 meses)</t>
    </r>
  </si>
  <si>
    <r>
      <rPr>
        <b/>
        <sz val="12"/>
        <rFont val="Calibri"/>
        <family val="2"/>
        <scheme val="minor"/>
      </rPr>
      <t>Adobe Creative Cloud</t>
    </r>
    <r>
      <rPr>
        <sz val="12"/>
        <rFont val="Calibri"/>
        <family val="2"/>
        <scheme val="minor"/>
      </rPr>
      <t xml:space="preserve"> for VIP - Educacional - Licenças para uso Educacional - SDL Novo (subscrição 36 meses)</t>
    </r>
  </si>
  <si>
    <r>
      <rPr>
        <b/>
        <sz val="12"/>
        <rFont val="Calibri"/>
        <family val="2"/>
        <scheme val="minor"/>
      </rPr>
      <t>Adobe Creative Cloud</t>
    </r>
    <r>
      <rPr>
        <sz val="12"/>
        <rFont val="Calibri"/>
        <family val="2"/>
        <scheme val="minor"/>
      </rPr>
      <t xml:space="preserve"> for VIP - Educacional - Licenças para uso Educacional - SDL Novo (subscrição 48 meses)</t>
    </r>
  </si>
  <si>
    <r>
      <rPr>
        <b/>
        <sz val="12"/>
        <rFont val="Calibri"/>
        <family val="2"/>
        <scheme val="minor"/>
      </rPr>
      <t>Adobe Acrobat Pro</t>
    </r>
    <r>
      <rPr>
        <sz val="12"/>
        <rFont val="Calibri"/>
        <family val="2"/>
        <scheme val="minor"/>
      </rPr>
      <t xml:space="preserve"> (subscrição 12 meses)</t>
    </r>
  </si>
  <si>
    <r>
      <rPr>
        <b/>
        <sz val="12"/>
        <rFont val="Calibri"/>
        <family val="2"/>
        <scheme val="minor"/>
      </rPr>
      <t>Canva Pro</t>
    </r>
    <r>
      <rPr>
        <sz val="12"/>
        <rFont val="Calibri"/>
        <family val="2"/>
        <scheme val="minor"/>
      </rPr>
      <t xml:space="preserve"> (Equipes 5 Usuários / subscrição 12 meses)</t>
    </r>
  </si>
  <si>
    <r>
      <rPr>
        <b/>
        <sz val="12"/>
        <rFont val="Calibri"/>
        <family val="2"/>
        <scheme val="minor"/>
      </rPr>
      <t>Flickr Pro</t>
    </r>
    <r>
      <rPr>
        <sz val="12"/>
        <rFont val="Calibri"/>
        <family val="2"/>
        <scheme val="minor"/>
      </rPr>
      <t xml:space="preserve"> (subscrição 12 meses)</t>
    </r>
  </si>
  <si>
    <r>
      <rPr>
        <b/>
        <sz val="12"/>
        <rFont val="Calibri"/>
        <family val="2"/>
        <scheme val="minor"/>
      </rPr>
      <t>StreamYard Basic</t>
    </r>
    <r>
      <rPr>
        <sz val="12"/>
        <rFont val="Calibri"/>
        <family val="2"/>
        <scheme val="minor"/>
      </rPr>
      <t xml:space="preserve"> (subscrição 12 meses)</t>
    </r>
  </si>
  <si>
    <r>
      <rPr>
        <b/>
        <sz val="12"/>
        <rFont val="Calibri"/>
        <family val="2"/>
        <scheme val="minor"/>
      </rPr>
      <t>STATA</t>
    </r>
    <r>
      <rPr>
        <sz val="12"/>
        <rFont val="Calibri"/>
        <family val="2"/>
        <scheme val="minor"/>
      </rPr>
      <t xml:space="preserve"> (Upgrade Stata/SE 15 para a versão Stata/SE 18 - 60 usuários / perpétua)</t>
    </r>
  </si>
  <si>
    <r>
      <rPr>
        <b/>
        <sz val="12"/>
        <rFont val="Calibri"/>
        <family val="2"/>
        <scheme val="minor"/>
      </rPr>
      <t>EpidemicSound</t>
    </r>
    <r>
      <rPr>
        <sz val="12"/>
        <rFont val="Calibri"/>
        <family val="2"/>
        <scheme val="minor"/>
      </rPr>
      <t xml:space="preserve"> (subscrição 12 meses)</t>
    </r>
  </si>
  <si>
    <r>
      <rPr>
        <b/>
        <sz val="12"/>
        <rFont val="Calibri"/>
        <family val="2"/>
        <scheme val="minor"/>
      </rPr>
      <t>NetSpot Enterprise</t>
    </r>
    <r>
      <rPr>
        <sz val="12"/>
        <rFont val="Calibri"/>
        <family val="2"/>
        <scheme val="minor"/>
      </rPr>
      <t xml:space="preserve"> (perpétua)</t>
    </r>
  </si>
  <si>
    <r>
      <rPr>
        <b/>
        <sz val="12"/>
        <rFont val="Calibri"/>
        <family val="2"/>
        <scheme val="minor"/>
      </rPr>
      <t>Zoom Meetings</t>
    </r>
    <r>
      <rPr>
        <sz val="12"/>
        <rFont val="Calibri"/>
        <family val="2"/>
        <scheme val="minor"/>
      </rPr>
      <t xml:space="preserve"> Educacional (subscrição 48 meses)</t>
    </r>
  </si>
  <si>
    <r>
      <rPr>
        <b/>
        <sz val="12"/>
        <rFont val="Calibri"/>
        <family val="2"/>
        <scheme val="minor"/>
      </rPr>
      <t>Dassault Systèmes</t>
    </r>
    <r>
      <rPr>
        <sz val="12"/>
        <rFont val="Calibri"/>
        <family val="2"/>
        <scheme val="minor"/>
      </rPr>
      <t xml:space="preserve"> upgrade da licença atual, incluindo: SIMULIA Abaqus Unified FEA RESEARCH Com 03 anos de Manutenção (05 Interactive Seats + 25 Execute Tokens) + BETACAE ANSA RESEARCH Licença Por 03 anos (equivale a 1 licença) + SIMULIA Abaqus Unified FEA TEACHING Com 03 anos de Manutenção com 20 acessos simultâneos do Abaqus. Fornecedor com comprovação de revenda do Abaqus e BetaCAE ANSA no Brasil. (subscrição 36 meses)</t>
    </r>
  </si>
  <si>
    <r>
      <t>Multisim</t>
    </r>
    <r>
      <rPr>
        <sz val="12"/>
        <rFont val="Calibri"/>
        <family val="2"/>
        <scheme val="minor"/>
      </rPr>
      <t xml:space="preserve"> (licença de servidor para 20 usuários simultâneos, subscrição 12 meses)</t>
    </r>
  </si>
  <si>
    <r>
      <t xml:space="preserve">Wolfram Mathematica </t>
    </r>
    <r>
      <rPr>
        <sz val="12"/>
        <rFont val="Calibri"/>
        <family val="2"/>
        <scheme val="minor"/>
      </rPr>
      <t>(site license, subscrição 36 meses)</t>
    </r>
  </si>
  <si>
    <r>
      <t xml:space="preserve">Statsoft TIBCO </t>
    </r>
    <r>
      <rPr>
        <b/>
        <sz val="12"/>
        <rFont val="Calibri"/>
        <family val="2"/>
        <scheme val="minor"/>
      </rPr>
      <t>Statistica</t>
    </r>
    <r>
      <rPr>
        <sz val="12"/>
        <rFont val="Calibri"/>
        <family val="2"/>
        <scheme val="minor"/>
      </rPr>
      <t xml:space="preserve"> Ultimate Academic licença para servidor com direito a 10 acessos simultâneos (subscrição 60 meses)</t>
    </r>
  </si>
  <si>
    <r>
      <t xml:space="preserve">Software/plataforma de </t>
    </r>
    <r>
      <rPr>
        <b/>
        <sz val="12"/>
        <rFont val="Calibri"/>
        <family val="2"/>
        <scheme val="minor"/>
      </rPr>
      <t>gerenciamento integrado de mídias sociais</t>
    </r>
    <r>
      <rPr>
        <sz val="12"/>
        <rFont val="Calibri"/>
        <family val="2"/>
        <scheme val="minor"/>
      </rPr>
      <t xml:space="preserve"> em um só lugar - Licença anual. Deve contemplar:
- no mínimo mídias sociais instagram e linkedin; - agendamento e calendário de postagens; - multiplos usuários, com gerenciamento/histórico de quem cadastrou/publicou determinado conteúdo; - relatórios de postagens;
- responder comentários de seguidores. (subscrição 12 meses)</t>
    </r>
  </si>
  <si>
    <r>
      <rPr>
        <b/>
        <sz val="12"/>
        <rFont val="Calibri"/>
        <family val="2"/>
        <scheme val="minor"/>
      </rPr>
      <t>Pix4D Mapper</t>
    </r>
    <r>
      <rPr>
        <sz val="12"/>
        <rFont val="Calibri"/>
        <family val="2"/>
        <scheme val="minor"/>
      </rPr>
      <t xml:space="preserve"> - Perpétuo - Suporte e atualização 12 meses. Versão Educacional</t>
    </r>
  </si>
  <si>
    <r>
      <rPr>
        <b/>
        <sz val="12"/>
        <rFont val="Calibri"/>
        <family val="2"/>
        <scheme val="minor"/>
      </rPr>
      <t>Pix4D React</t>
    </r>
    <r>
      <rPr>
        <sz val="12"/>
        <rFont val="Calibri"/>
        <family val="2"/>
        <scheme val="minor"/>
      </rPr>
      <t xml:space="preserve"> - Perpétuo - Suporte e atualização 12 meses - Versão Educacional  </t>
    </r>
  </si>
  <si>
    <r>
      <rPr>
        <b/>
        <sz val="12"/>
        <rFont val="Calibri"/>
        <family val="2"/>
        <scheme val="minor"/>
      </rPr>
      <t xml:space="preserve">Pix4D Matic </t>
    </r>
    <r>
      <rPr>
        <sz val="12"/>
        <rFont val="Calibri"/>
        <family val="2"/>
        <scheme val="minor"/>
      </rPr>
      <t>- Perpétuo - Suporte e atualização 12 meses. Versão Educacional</t>
    </r>
  </si>
  <si>
    <r>
      <rPr>
        <b/>
        <sz val="12"/>
        <rFont val="Calibri"/>
        <family val="2"/>
        <scheme val="minor"/>
      </rPr>
      <t>Pix4D Fields -</t>
    </r>
    <r>
      <rPr>
        <sz val="12"/>
        <rFont val="Calibri"/>
        <family val="2"/>
        <scheme val="minor"/>
      </rPr>
      <t xml:space="preserve"> Perpétuo - Suporte e atualização 12 meses. Versão Educacional. </t>
    </r>
  </si>
  <si>
    <r>
      <rPr>
        <b/>
        <sz val="12"/>
        <rFont val="Calibri"/>
        <family val="2"/>
        <scheme val="minor"/>
      </rPr>
      <t>Pix4D Cloud</t>
    </r>
    <r>
      <rPr>
        <sz val="12"/>
        <rFont val="Calibri"/>
        <family val="2"/>
        <scheme val="minor"/>
      </rPr>
      <t xml:space="preserve"> - Anual com 2500 créditos </t>
    </r>
  </si>
  <si>
    <r>
      <t xml:space="preserve">Orihalcon </t>
    </r>
    <r>
      <rPr>
        <b/>
        <sz val="12"/>
        <rFont val="Calibri"/>
        <family val="2"/>
        <scheme val="minor"/>
      </rPr>
      <t>Amateras Dome Player</t>
    </r>
  </si>
  <si>
    <r>
      <t>aSc TimeTables</t>
    </r>
    <r>
      <rPr>
        <sz val="12"/>
        <rFont val="Calibri"/>
        <family val="2"/>
        <scheme val="minor"/>
      </rPr>
      <t xml:space="preserve"> Premium (subscrição 12 meses)</t>
    </r>
  </si>
  <si>
    <r>
      <rPr>
        <b/>
        <sz val="12"/>
        <rFont val="Calibri"/>
        <family val="2"/>
        <scheme val="minor"/>
      </rPr>
      <t>Digifort Enterprise</t>
    </r>
    <r>
      <rPr>
        <sz val="12"/>
        <rFont val="Calibri"/>
        <family val="2"/>
        <scheme val="minor"/>
      </rPr>
      <t xml:space="preserve"> para Windows (Sistema base para gerenciamento de câmeras de monitoria - 28 pontos)</t>
    </r>
  </si>
  <si>
    <r>
      <t>Chat GPT</t>
    </r>
    <r>
      <rPr>
        <sz val="12"/>
        <rFont val="Calibri"/>
        <family val="2"/>
        <scheme val="minor"/>
      </rPr>
      <t xml:space="preserve"> - Plano Plus (subscrição 12 meses)</t>
    </r>
  </si>
  <si>
    <r>
      <rPr>
        <sz val="12"/>
        <rFont val="Calibri"/>
        <family val="2"/>
        <scheme val="minor"/>
      </rPr>
      <t xml:space="preserve">PowerAdmin </t>
    </r>
    <r>
      <rPr>
        <b/>
        <sz val="12"/>
        <rFont val="Calibri"/>
        <family val="2"/>
        <scheme val="minor"/>
      </rPr>
      <t>File Sight Ultra</t>
    </r>
    <r>
      <rPr>
        <sz val="12"/>
        <rFont val="Calibri"/>
        <family val="2"/>
        <scheme val="minor"/>
      </rPr>
      <t xml:space="preserve"> (perpétua)</t>
    </r>
  </si>
  <si>
    <r>
      <rPr>
        <b/>
        <sz val="12"/>
        <rFont val="Calibri"/>
        <family val="2"/>
        <scheme val="minor"/>
      </rPr>
      <t>Software Atendimento Remoto (Pacote com 2 licenças/acesso simultâneo)</t>
    </r>
    <r>
      <rPr>
        <sz val="12"/>
        <rFont val="Calibri"/>
        <family val="2"/>
        <scheme val="minor"/>
      </rPr>
      <t xml:space="preserve">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r>
  </si>
  <si>
    <r>
      <rPr>
        <b/>
        <sz val="12"/>
        <rFont val="Calibri"/>
        <family val="2"/>
        <scheme val="minor"/>
      </rPr>
      <t>Software Atendimento Remoto (Pacote com 3 licenças/acesso simultâneo)</t>
    </r>
    <r>
      <rPr>
        <sz val="12"/>
        <rFont val="Calibri"/>
        <family val="2"/>
        <scheme val="minor"/>
      </rPr>
      <t xml:space="preserve">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r>
  </si>
  <si>
    <r>
      <rPr>
        <b/>
        <sz val="12"/>
        <rFont val="Calibri"/>
        <family val="2"/>
        <scheme val="minor"/>
      </rPr>
      <t>Software Atendimento Remoto (Pacote com 4 licenças/acesso simultâneo)</t>
    </r>
    <r>
      <rPr>
        <sz val="12"/>
        <rFont val="Calibri"/>
        <family val="2"/>
        <scheme val="minor"/>
      </rPr>
      <t xml:space="preserve">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r>
  </si>
  <si>
    <r>
      <rPr>
        <b/>
        <sz val="12"/>
        <rFont val="Calibri"/>
        <family val="2"/>
        <scheme val="minor"/>
      </rPr>
      <t>Software Atendimento Remoto (Pacote com 8 licenças/acesso simultâneo)</t>
    </r>
    <r>
      <rPr>
        <sz val="12"/>
        <rFont val="Calibri"/>
        <family val="2"/>
        <scheme val="minor"/>
      </rPr>
      <t xml:space="preserve">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r>
  </si>
  <si>
    <t>licença</t>
  </si>
  <si>
    <t>13-02</t>
  </si>
  <si>
    <t>00473-1-090</t>
  </si>
  <si>
    <t>449040.94</t>
  </si>
  <si>
    <t>VALOR TOTAL DA LICITAÇÃO</t>
  </si>
  <si>
    <t>Preço Máximo Unitário</t>
  </si>
  <si>
    <t xml:space="preserve">Preço Máximo Total </t>
  </si>
  <si>
    <t>Total por Lote</t>
  </si>
  <si>
    <t>Anexo II – Quadro de Quantitativo(s) e Especificação(ões) Mínima(s) do(s) Item(s)</t>
  </si>
  <si>
    <t>PLANILHA AJUSTADA - PE 1223/2024</t>
  </si>
  <si>
    <t>EMPRESA VENCEDORA</t>
  </si>
  <si>
    <t>MARCA/MODELO</t>
  </si>
  <si>
    <t>MAPDATA TECNOLOGIA, INFORMÁTICA E COMÉRCIO LTDA</t>
  </si>
  <si>
    <t xml:space="preserve">Adobe/Creative NAMED-3 anos </t>
  </si>
  <si>
    <t xml:space="preserve">Adobe/Creative NAMED-4anos </t>
  </si>
  <si>
    <t xml:space="preserve">Adobe/Creative SDL-3anos </t>
  </si>
  <si>
    <t xml:space="preserve">Adobe/Creative SDL-4anos </t>
  </si>
  <si>
    <t xml:space="preserve">Adobe/Acrobat-12 meses </t>
  </si>
  <si>
    <t xml:space="preserve">Preço Total </t>
  </si>
  <si>
    <t>Preço Unitário</t>
  </si>
  <si>
    <t>FRACASSADO</t>
  </si>
  <si>
    <t>MKC SOLUÇÕES LTDA</t>
  </si>
  <si>
    <t>Flickr/Pro 12 meses</t>
  </si>
  <si>
    <t xml:space="preserve">StreamYard/Teams 12 meses </t>
  </si>
  <si>
    <t>THC ASSESSORIA E TECNOLOGIA LTDA</t>
  </si>
  <si>
    <t xml:space="preserve">Epidemic Sound/12 meses </t>
  </si>
  <si>
    <t>SSV SOFTWARE LTDA</t>
  </si>
  <si>
    <t xml:space="preserve">NetSpot/Enterprise </t>
  </si>
  <si>
    <t>MOVX TECNOLOGIA LTDA</t>
  </si>
  <si>
    <t>Zoom/Educacional</t>
  </si>
  <si>
    <t>SKA AUTOMAÇÃO DE ENGENHARIAS LTDA</t>
  </si>
  <si>
    <t>Dassault Système/SIMULIA Abaqus</t>
  </si>
  <si>
    <t xml:space="preserve">Multisim/Grupo de Licenças 20 </t>
  </si>
  <si>
    <t>Wolfram/Mathematica</t>
  </si>
  <si>
    <t>SANTIAGO &amp; CINTRA IMPORTAÇÃO E EXPORTAÇÃO LTDA</t>
  </si>
  <si>
    <t xml:space="preserve">PIX4D/MAPPER </t>
  </si>
  <si>
    <t xml:space="preserve">PIX4D/MATIC </t>
  </si>
  <si>
    <t xml:space="preserve">PIX4D/DREACT </t>
  </si>
  <si>
    <t xml:space="preserve">PIX4D/FIELDS </t>
  </si>
  <si>
    <t xml:space="preserve">PIX4D/CLOUD </t>
  </si>
  <si>
    <t>Orialcon/Standard Version</t>
  </si>
  <si>
    <t>LENI S SILVA DE LUCENA - EPP</t>
  </si>
  <si>
    <t>ASc Timetables/Premium</t>
  </si>
  <si>
    <t xml:space="preserve">Openai/ChatGPT Plus </t>
  </si>
  <si>
    <t xml:space="preserve">	SSV SOFTWARE LTDA</t>
  </si>
  <si>
    <t>Power Admin/Power Admin File Sight Ultra Perpetual</t>
  </si>
  <si>
    <t>TOTAL</t>
  </si>
  <si>
    <t>WEIKAN COMÉRCIO E SERVIÇOS LTDA</t>
  </si>
  <si>
    <t xml:space="preserve">TeamViewer/Corporate </t>
  </si>
  <si>
    <t>PLANILHA GLOBAL - PE 1223/2024 - Aquisição de licenças de softwares para a Udesc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</si>
</sst>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4" formatCode="_-&quot;R$&quot;\ * #,##0.00_-;\-&quot;R$&quot;\ * #,##0.00_-;_-&quot;R$&quot;\ * &quot;-&quot;??_-;_-@_-"/>
    <numFmt numFmtId="164" formatCode="00"/>
    <numFmt numFmtId="165" formatCode="0000"/>
    <numFmt numFmtId="166" formatCode="&quot;R$&quot;\ #,##0.00"/>
  </numFmts>
  <fonts count="16" x14ac:knownFonts="1">
    <font>
      <sz val="11"/>
      <color theme="1"/>
      <name val="Calibri"/>
      <family val="2"/>
      <scheme val="minor"/>
    </font>
    <font>
      <b/>
      <i/>
      <sz val="12"/>
      <name val="Calibri"/>
      <family val="2"/>
    </font>
    <font>
      <sz val="12"/>
      <name val="Calibri"/>
      <family val="2"/>
    </font>
    <font>
      <sz val="11"/>
      <color theme="1"/>
      <name val="Calibri"/>
      <family val="2"/>
      <scheme val="minor"/>
    </font>
    <font>
      <sz val="12"/>
      <name val="Calibri"/>
      <family val="2"/>
      <scheme val="minor"/>
    </font>
    <font>
      <b/>
      <i/>
      <sz val="12"/>
      <name val="Calibri"/>
      <family val="2"/>
      <scheme val="minor"/>
    </font>
    <font>
      <sz val="10"/>
      <name val="Arial"/>
      <family val="2"/>
    </font>
    <font>
      <sz val="8"/>
      <name val="Calibri"/>
      <family val="2"/>
      <scheme val="minor"/>
    </font>
    <font>
      <b/>
      <sz val="12"/>
      <name val="Calibri"/>
      <family val="2"/>
      <scheme val="minor"/>
    </font>
    <font>
      <sz val="12"/>
      <name val="Arial"/>
      <family val="2"/>
    </font>
    <font>
      <b/>
      <sz val="16"/>
      <name val="Calibri"/>
      <family val="2"/>
      <scheme val="minor"/>
    </font>
    <font>
      <b/>
      <sz val="20"/>
      <name val="Calibri"/>
      <family val="2"/>
    </font>
    <font>
      <b/>
      <sz val="12"/>
      <color theme="1"/>
      <name val="Calibri"/>
      <family val="2"/>
      <scheme val="minor"/>
    </font>
    <font>
      <b/>
      <sz val="14"/>
      <color theme="1"/>
      <name val="Calibri"/>
      <family val="2"/>
      <scheme val="minor"/>
    </font>
    <font>
      <b/>
      <sz val="14"/>
      <name val="Calibri"/>
      <family val="2"/>
    </font>
    <font>
      <b/>
      <sz val="14"/>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499984740745262"/>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44" fontId="3" fillId="0" borderId="0" applyFont="0" applyFill="0" applyBorder="0" applyAlignment="0" applyProtection="0"/>
    <xf numFmtId="0" fontId="6" fillId="0" borderId="0"/>
  </cellStyleXfs>
  <cellXfs count="154">
    <xf numFmtId="0" fontId="0" fillId="0" borderId="0" xfId="0"/>
    <xf numFmtId="0" fontId="2" fillId="0" borderId="0" xfId="0" applyFont="1" applyFill="1" applyAlignment="1">
      <alignment horizontal="center"/>
    </xf>
    <xf numFmtId="0" fontId="0" fillId="0" borderId="0" xfId="0" applyFill="1"/>
    <xf numFmtId="0" fontId="0" fillId="0" borderId="0" xfId="0" applyFont="1"/>
    <xf numFmtId="165" fontId="4" fillId="0" borderId="0" xfId="0" applyNumberFormat="1" applyFont="1" applyFill="1" applyAlignment="1">
      <alignment horizontal="center"/>
    </xf>
    <xf numFmtId="0" fontId="0" fillId="0" borderId="0" xfId="0" applyFont="1" applyBorder="1"/>
    <xf numFmtId="0" fontId="4" fillId="2" borderId="2" xfId="0" applyFont="1" applyFill="1" applyBorder="1" applyAlignment="1">
      <alignment horizontal="center" vertical="top" wrapText="1"/>
    </xf>
    <xf numFmtId="0" fontId="4" fillId="2" borderId="2" xfId="0" applyFont="1" applyFill="1" applyBorder="1" applyAlignment="1">
      <alignment horizontal="justify" vertical="top" wrapText="1"/>
    </xf>
    <xf numFmtId="0" fontId="8" fillId="2" borderId="2" xfId="0" applyFont="1" applyFill="1" applyBorder="1" applyAlignment="1">
      <alignment horizontal="justify" vertical="top" wrapText="1"/>
    </xf>
    <xf numFmtId="166" fontId="4" fillId="2" borderId="2" xfId="0" applyNumberFormat="1" applyFont="1" applyFill="1" applyBorder="1" applyAlignment="1">
      <alignment horizontal="right" vertical="top"/>
    </xf>
    <xf numFmtId="41" fontId="9" fillId="2" borderId="2" xfId="0" applyNumberFormat="1" applyFont="1" applyFill="1" applyBorder="1" applyAlignment="1">
      <alignment horizontal="center" vertical="top"/>
    </xf>
    <xf numFmtId="165" fontId="4" fillId="2" borderId="0" xfId="0" applyNumberFormat="1" applyFont="1" applyFill="1" applyAlignment="1">
      <alignment horizontal="center"/>
    </xf>
    <xf numFmtId="0" fontId="0" fillId="2" borderId="0" xfId="0" applyFont="1" applyFill="1" applyBorder="1"/>
    <xf numFmtId="0" fontId="0" fillId="2" borderId="0" xfId="0" applyFont="1" applyFill="1"/>
    <xf numFmtId="49" fontId="4" fillId="2" borderId="2" xfId="0" applyNumberFormat="1" applyFont="1" applyFill="1" applyBorder="1" applyAlignment="1">
      <alignment horizontal="center" vertical="top"/>
    </xf>
    <xf numFmtId="0" fontId="4" fillId="2" borderId="2" xfId="0" applyFont="1" applyFill="1" applyBorder="1" applyAlignment="1">
      <alignment horizontal="center" vertical="top"/>
    </xf>
    <xf numFmtId="41" fontId="4" fillId="2" borderId="2" xfId="0" applyNumberFormat="1" applyFont="1" applyFill="1" applyBorder="1" applyAlignment="1">
      <alignment horizontal="right" vertical="top"/>
    </xf>
    <xf numFmtId="0" fontId="0" fillId="2" borderId="0" xfId="0" applyFill="1"/>
    <xf numFmtId="0" fontId="12" fillId="0" borderId="0" xfId="0" applyFont="1"/>
    <xf numFmtId="166" fontId="4" fillId="2" borderId="2" xfId="1" applyNumberFormat="1" applyFont="1" applyFill="1" applyBorder="1" applyAlignment="1">
      <alignment horizontal="right" vertical="top"/>
    </xf>
    <xf numFmtId="166" fontId="12" fillId="2" borderId="2" xfId="0" applyNumberFormat="1" applyFont="1" applyFill="1" applyBorder="1" applyAlignment="1">
      <alignment horizontal="right" vertical="center"/>
    </xf>
    <xf numFmtId="164" fontId="14" fillId="2" borderId="2" xfId="0" applyNumberFormat="1" applyFont="1" applyFill="1" applyBorder="1" applyAlignment="1">
      <alignment horizontal="center" vertical="center"/>
    </xf>
    <xf numFmtId="0" fontId="0" fillId="0" borderId="0" xfId="0" applyAlignment="1">
      <alignment vertical="center"/>
    </xf>
    <xf numFmtId="0" fontId="0" fillId="0" borderId="0" xfId="0" applyBorder="1" applyAlignment="1">
      <alignment vertical="center"/>
    </xf>
    <xf numFmtId="166" fontId="13" fillId="5" borderId="2" xfId="0" applyNumberFormat="1" applyFont="1" applyFill="1" applyBorder="1" applyAlignment="1">
      <alignment horizontal="center" vertical="center"/>
    </xf>
    <xf numFmtId="164" fontId="2" fillId="2" borderId="2" xfId="0" applyNumberFormat="1" applyFont="1" applyFill="1" applyBorder="1" applyAlignment="1">
      <alignment horizontal="center" vertical="center"/>
    </xf>
    <xf numFmtId="164" fontId="2" fillId="0" borderId="0" xfId="0" applyNumberFormat="1" applyFont="1" applyFill="1" applyAlignment="1">
      <alignment horizontal="center" vertical="center"/>
    </xf>
    <xf numFmtId="164" fontId="14" fillId="2" borderId="2" xfId="0" applyNumberFormat="1" applyFont="1" applyFill="1" applyBorder="1" applyAlignment="1">
      <alignment horizontal="center" vertical="center"/>
    </xf>
    <xf numFmtId="166" fontId="12" fillId="2" borderId="2" xfId="0" applyNumberFormat="1" applyFont="1" applyFill="1" applyBorder="1" applyAlignment="1">
      <alignment horizontal="right" vertical="center"/>
    </xf>
    <xf numFmtId="164" fontId="14" fillId="6" borderId="2" xfId="0" applyNumberFormat="1" applyFont="1" applyFill="1" applyBorder="1" applyAlignment="1">
      <alignment horizontal="center" vertical="center"/>
    </xf>
    <xf numFmtId="164" fontId="2" fillId="6" borderId="2" xfId="0" applyNumberFormat="1" applyFont="1" applyFill="1" applyBorder="1" applyAlignment="1">
      <alignment horizontal="center" vertical="center"/>
    </xf>
    <xf numFmtId="0" fontId="4" fillId="6" borderId="2" xfId="0" applyFont="1" applyFill="1" applyBorder="1" applyAlignment="1">
      <alignment horizontal="justify" vertical="top" wrapText="1"/>
    </xf>
    <xf numFmtId="49" fontId="4" fillId="6" borderId="2" xfId="0" applyNumberFormat="1" applyFont="1" applyFill="1" applyBorder="1" applyAlignment="1">
      <alignment horizontal="center" vertical="top"/>
    </xf>
    <xf numFmtId="0" fontId="4" fillId="6" borderId="2" xfId="0" applyFont="1" applyFill="1" applyBorder="1" applyAlignment="1">
      <alignment horizontal="center" vertical="top"/>
    </xf>
    <xf numFmtId="0" fontId="4" fillId="6" borderId="2" xfId="0" applyFont="1" applyFill="1" applyBorder="1" applyAlignment="1">
      <alignment horizontal="center" vertical="top" wrapText="1"/>
    </xf>
    <xf numFmtId="41" fontId="9" fillId="6" borderId="2" xfId="0" applyNumberFormat="1" applyFont="1" applyFill="1" applyBorder="1" applyAlignment="1">
      <alignment horizontal="center" vertical="top"/>
    </xf>
    <xf numFmtId="41" fontId="4" fillId="6" borderId="2" xfId="0" applyNumberFormat="1" applyFont="1" applyFill="1" applyBorder="1" applyAlignment="1">
      <alignment horizontal="right" vertical="top"/>
    </xf>
    <xf numFmtId="166" fontId="4" fillId="6" borderId="2" xfId="1" applyNumberFormat="1" applyFont="1" applyFill="1" applyBorder="1" applyAlignment="1">
      <alignment horizontal="right" vertical="top"/>
    </xf>
    <xf numFmtId="166" fontId="4" fillId="6" borderId="2" xfId="0" applyNumberFormat="1" applyFont="1" applyFill="1" applyBorder="1" applyAlignment="1">
      <alignment horizontal="right" vertical="top"/>
    </xf>
    <xf numFmtId="166" fontId="12" fillId="6" borderId="2" xfId="0" applyNumberFormat="1" applyFont="1" applyFill="1" applyBorder="1" applyAlignment="1">
      <alignment horizontal="right" vertical="center"/>
    </xf>
    <xf numFmtId="0" fontId="8" fillId="6" borderId="2" xfId="0" applyFont="1" applyFill="1" applyBorder="1" applyAlignment="1">
      <alignment horizontal="justify" vertical="top" wrapText="1"/>
    </xf>
    <xf numFmtId="49" fontId="4" fillId="6" borderId="2" xfId="0" applyNumberFormat="1" applyFont="1" applyFill="1" applyBorder="1" applyAlignment="1">
      <alignment horizontal="right" vertical="top"/>
    </xf>
    <xf numFmtId="0" fontId="4" fillId="6" borderId="2" xfId="0" applyFont="1" applyFill="1" applyBorder="1" applyAlignment="1">
      <alignment horizontal="right" vertical="top"/>
    </xf>
    <xf numFmtId="0" fontId="4" fillId="6" borderId="2" xfId="0" applyFont="1" applyFill="1" applyBorder="1" applyAlignment="1">
      <alignment horizontal="right" vertical="top" wrapText="1"/>
    </xf>
    <xf numFmtId="41" fontId="9" fillId="6" borderId="2" xfId="0" applyNumberFormat="1" applyFont="1" applyFill="1" applyBorder="1" applyAlignment="1">
      <alignment horizontal="right" vertical="top"/>
    </xf>
    <xf numFmtId="0" fontId="4" fillId="2" borderId="2" xfId="0" applyFont="1" applyFill="1" applyBorder="1" applyAlignment="1">
      <alignment horizontal="center" vertical="center" wrapText="1"/>
    </xf>
    <xf numFmtId="49" fontId="4" fillId="2" borderId="2" xfId="0" applyNumberFormat="1" applyFont="1" applyFill="1" applyBorder="1" applyAlignment="1">
      <alignment horizontal="center" vertical="center"/>
    </xf>
    <xf numFmtId="0" fontId="4" fillId="2" borderId="2" xfId="0" applyFont="1" applyFill="1" applyBorder="1" applyAlignment="1">
      <alignment horizontal="center" vertical="center"/>
    </xf>
    <xf numFmtId="41" fontId="9" fillId="2" borderId="2" xfId="0" applyNumberFormat="1" applyFont="1" applyFill="1" applyBorder="1" applyAlignment="1">
      <alignment horizontal="center" vertical="center"/>
    </xf>
    <xf numFmtId="41" fontId="4" fillId="2" borderId="2" xfId="0" applyNumberFormat="1" applyFont="1" applyFill="1" applyBorder="1" applyAlignment="1">
      <alignment horizontal="right" vertical="center"/>
    </xf>
    <xf numFmtId="166" fontId="4" fillId="2" borderId="2" xfId="1" applyNumberFormat="1" applyFont="1" applyFill="1" applyBorder="1" applyAlignment="1">
      <alignment horizontal="right" vertical="center"/>
    </xf>
    <xf numFmtId="166" fontId="4" fillId="2" borderId="2" xfId="0" applyNumberFormat="1" applyFont="1" applyFill="1" applyBorder="1" applyAlignment="1">
      <alignment horizontal="right" vertical="center"/>
    </xf>
    <xf numFmtId="49" fontId="4" fillId="6" borderId="2" xfId="0" applyNumberFormat="1" applyFont="1" applyFill="1" applyBorder="1" applyAlignment="1">
      <alignment horizontal="center" vertical="center"/>
    </xf>
    <xf numFmtId="0" fontId="4" fillId="6" borderId="2" xfId="0" applyFont="1" applyFill="1" applyBorder="1" applyAlignment="1">
      <alignment horizontal="center" vertical="center"/>
    </xf>
    <xf numFmtId="0" fontId="4" fillId="6" borderId="2" xfId="0" applyFont="1" applyFill="1" applyBorder="1" applyAlignment="1">
      <alignment horizontal="center" vertical="center" wrapText="1"/>
    </xf>
    <xf numFmtId="41" fontId="9" fillId="6" borderId="2" xfId="0" applyNumberFormat="1" applyFont="1" applyFill="1" applyBorder="1" applyAlignment="1">
      <alignment horizontal="center" vertical="center"/>
    </xf>
    <xf numFmtId="41" fontId="4" fillId="6" borderId="2" xfId="0" applyNumberFormat="1" applyFont="1" applyFill="1" applyBorder="1" applyAlignment="1">
      <alignment horizontal="right" vertical="center"/>
    </xf>
    <xf numFmtId="166" fontId="4" fillId="6" borderId="2" xfId="1" applyNumberFormat="1" applyFont="1" applyFill="1" applyBorder="1" applyAlignment="1">
      <alignment horizontal="right" vertical="center"/>
    </xf>
    <xf numFmtId="166" fontId="4" fillId="6" borderId="2" xfId="0" applyNumberFormat="1" applyFont="1" applyFill="1" applyBorder="1" applyAlignment="1">
      <alignment horizontal="right" vertical="center"/>
    </xf>
    <xf numFmtId="49" fontId="4" fillId="6" borderId="2" xfId="0" applyNumberFormat="1" applyFont="1" applyFill="1" applyBorder="1" applyAlignment="1">
      <alignment horizontal="right" vertical="center"/>
    </xf>
    <xf numFmtId="0" fontId="4" fillId="6" borderId="2" xfId="0" applyFont="1" applyFill="1" applyBorder="1" applyAlignment="1">
      <alignment horizontal="right" vertical="center"/>
    </xf>
    <xf numFmtId="0" fontId="4" fillId="6" borderId="2" xfId="0" applyFont="1" applyFill="1" applyBorder="1" applyAlignment="1">
      <alignment horizontal="right" vertical="center" wrapText="1"/>
    </xf>
    <xf numFmtId="41" fontId="9" fillId="6" borderId="2" xfId="0" applyNumberFormat="1" applyFont="1" applyFill="1" applyBorder="1" applyAlignment="1">
      <alignment horizontal="right" vertical="center"/>
    </xf>
    <xf numFmtId="164" fontId="14" fillId="7" borderId="2" xfId="0" applyNumberFormat="1" applyFont="1" applyFill="1" applyBorder="1" applyAlignment="1">
      <alignment horizontal="center" vertical="center"/>
    </xf>
    <xf numFmtId="164" fontId="2" fillId="7" borderId="2" xfId="0" applyNumberFormat="1" applyFont="1" applyFill="1" applyBorder="1" applyAlignment="1">
      <alignment horizontal="center" vertical="center"/>
    </xf>
    <xf numFmtId="0" fontId="4" fillId="7" borderId="2" xfId="0" applyFont="1" applyFill="1" applyBorder="1" applyAlignment="1">
      <alignment horizontal="justify" vertical="top" wrapText="1"/>
    </xf>
    <xf numFmtId="49" fontId="4" fillId="7" borderId="2" xfId="0" applyNumberFormat="1" applyFont="1" applyFill="1" applyBorder="1" applyAlignment="1">
      <alignment horizontal="center" vertical="center"/>
    </xf>
    <xf numFmtId="0" fontId="4" fillId="7" borderId="2" xfId="0" applyFont="1" applyFill="1" applyBorder="1" applyAlignment="1">
      <alignment horizontal="center" vertical="center"/>
    </xf>
    <xf numFmtId="0" fontId="4" fillId="7" borderId="2" xfId="0" applyFont="1" applyFill="1" applyBorder="1" applyAlignment="1">
      <alignment horizontal="center" vertical="center" wrapText="1"/>
    </xf>
    <xf numFmtId="41" fontId="9" fillId="7" borderId="2" xfId="0" applyNumberFormat="1" applyFont="1" applyFill="1" applyBorder="1" applyAlignment="1">
      <alignment horizontal="center" vertical="center"/>
    </xf>
    <xf numFmtId="41" fontId="4" fillId="7" borderId="2" xfId="0" applyNumberFormat="1" applyFont="1" applyFill="1" applyBorder="1" applyAlignment="1">
      <alignment horizontal="right" vertical="center"/>
    </xf>
    <xf numFmtId="164" fontId="14" fillId="6" borderId="2" xfId="0" applyNumberFormat="1" applyFont="1" applyFill="1" applyBorder="1" applyAlignment="1">
      <alignment horizontal="center" vertical="center" wrapText="1"/>
    </xf>
    <xf numFmtId="41" fontId="4" fillId="6" borderId="2" xfId="0" applyNumberFormat="1" applyFont="1" applyFill="1" applyBorder="1" applyAlignment="1">
      <alignment horizontal="center" vertical="center"/>
    </xf>
    <xf numFmtId="166" fontId="4" fillId="6" borderId="2" xfId="1" applyNumberFormat="1" applyFont="1" applyFill="1" applyBorder="1" applyAlignment="1">
      <alignment horizontal="center" vertical="center"/>
    </xf>
    <xf numFmtId="166" fontId="4" fillId="6" borderId="2" xfId="0" applyNumberFormat="1" applyFont="1" applyFill="1" applyBorder="1" applyAlignment="1">
      <alignment horizontal="center" vertical="center"/>
    </xf>
    <xf numFmtId="0" fontId="4" fillId="6" borderId="2" xfId="0" applyFont="1" applyFill="1" applyBorder="1" applyAlignment="1">
      <alignment horizontal="left" vertical="center" wrapText="1"/>
    </xf>
    <xf numFmtId="164" fontId="14" fillId="2" borderId="2" xfId="0" applyNumberFormat="1"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165" fontId="4" fillId="0" borderId="0" xfId="0" applyNumberFormat="1" applyFont="1" applyFill="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10" fillId="2" borderId="0" xfId="0" applyFont="1" applyFill="1" applyBorder="1" applyAlignment="1">
      <alignment vertical="top"/>
    </xf>
    <xf numFmtId="166" fontId="13" fillId="8" borderId="2" xfId="0" applyNumberFormat="1" applyFont="1" applyFill="1" applyBorder="1" applyAlignment="1">
      <alignment horizontal="center" vertical="center"/>
    </xf>
    <xf numFmtId="49" fontId="4" fillId="2" borderId="2" xfId="0" applyNumberFormat="1" applyFont="1" applyFill="1" applyBorder="1" applyAlignment="1">
      <alignment horizontal="right" vertical="center"/>
    </xf>
    <xf numFmtId="0" fontId="4" fillId="2" borderId="2" xfId="0" applyFont="1" applyFill="1" applyBorder="1" applyAlignment="1">
      <alignment horizontal="right" vertical="center"/>
    </xf>
    <xf numFmtId="0" fontId="4" fillId="2" borderId="2" xfId="0" applyFont="1" applyFill="1" applyBorder="1" applyAlignment="1">
      <alignment horizontal="right" vertical="center" wrapText="1"/>
    </xf>
    <xf numFmtId="41" fontId="9" fillId="2" borderId="2" xfId="0" applyNumberFormat="1" applyFont="1" applyFill="1" applyBorder="1" applyAlignment="1">
      <alignment horizontal="right" vertical="center"/>
    </xf>
    <xf numFmtId="164" fontId="14" fillId="9" borderId="2" xfId="0" applyNumberFormat="1" applyFont="1" applyFill="1" applyBorder="1" applyAlignment="1">
      <alignment horizontal="center" vertical="center"/>
    </xf>
    <xf numFmtId="164" fontId="2" fillId="9" borderId="2" xfId="0" applyNumberFormat="1" applyFont="1" applyFill="1" applyBorder="1" applyAlignment="1">
      <alignment horizontal="center" vertical="center"/>
    </xf>
    <xf numFmtId="0" fontId="4" fillId="9" borderId="2" xfId="0" applyFont="1" applyFill="1" applyBorder="1" applyAlignment="1">
      <alignment horizontal="justify" vertical="top" wrapText="1"/>
    </xf>
    <xf numFmtId="0" fontId="4" fillId="9" borderId="2" xfId="0" applyFont="1" applyFill="1" applyBorder="1" applyAlignment="1">
      <alignment horizontal="center" vertical="center" wrapText="1"/>
    </xf>
    <xf numFmtId="49" fontId="4" fillId="9" borderId="2" xfId="0" applyNumberFormat="1" applyFont="1" applyFill="1" applyBorder="1" applyAlignment="1">
      <alignment horizontal="center" vertical="center"/>
    </xf>
    <xf numFmtId="0" fontId="4" fillId="9" borderId="2" xfId="0" applyFont="1" applyFill="1" applyBorder="1" applyAlignment="1">
      <alignment horizontal="center" vertical="center"/>
    </xf>
    <xf numFmtId="41" fontId="9" fillId="9" borderId="2" xfId="0" applyNumberFormat="1" applyFont="1" applyFill="1" applyBorder="1" applyAlignment="1">
      <alignment horizontal="center" vertical="center"/>
    </xf>
    <xf numFmtId="41" fontId="4" fillId="9" borderId="2" xfId="0" applyNumberFormat="1" applyFont="1" applyFill="1" applyBorder="1" applyAlignment="1">
      <alignment horizontal="right" vertical="center"/>
    </xf>
    <xf numFmtId="166" fontId="4" fillId="9" borderId="2" xfId="1" applyNumberFormat="1" applyFont="1" applyFill="1" applyBorder="1" applyAlignment="1">
      <alignment horizontal="right" vertical="center"/>
    </xf>
    <xf numFmtId="166" fontId="4" fillId="9" borderId="2" xfId="0" applyNumberFormat="1" applyFont="1" applyFill="1" applyBorder="1" applyAlignment="1">
      <alignment horizontal="right" vertical="center"/>
    </xf>
    <xf numFmtId="166" fontId="12" fillId="9" borderId="2" xfId="0" applyNumberFormat="1" applyFont="1" applyFill="1" applyBorder="1" applyAlignment="1">
      <alignment horizontal="right" vertical="center"/>
    </xf>
    <xf numFmtId="0" fontId="0" fillId="9" borderId="0" xfId="0" applyFill="1"/>
    <xf numFmtId="164" fontId="14" fillId="9" borderId="2" xfId="0" applyNumberFormat="1" applyFont="1" applyFill="1" applyBorder="1" applyAlignment="1">
      <alignment horizontal="center" vertical="center" wrapText="1"/>
    </xf>
    <xf numFmtId="0" fontId="4" fillId="9" borderId="2" xfId="0" applyFont="1" applyFill="1" applyBorder="1" applyAlignment="1">
      <alignment horizontal="left" vertical="center" wrapText="1"/>
    </xf>
    <xf numFmtId="41" fontId="4" fillId="9" borderId="2" xfId="0" applyNumberFormat="1" applyFont="1" applyFill="1" applyBorder="1" applyAlignment="1">
      <alignment horizontal="center" vertical="center"/>
    </xf>
    <xf numFmtId="166" fontId="4" fillId="9" borderId="2" xfId="1" applyNumberFormat="1" applyFont="1" applyFill="1" applyBorder="1" applyAlignment="1">
      <alignment horizontal="center" vertical="center"/>
    </xf>
    <xf numFmtId="166" fontId="4" fillId="9" borderId="2" xfId="0" applyNumberFormat="1" applyFont="1" applyFill="1" applyBorder="1" applyAlignment="1">
      <alignment horizontal="center" vertical="center"/>
    </xf>
    <xf numFmtId="0" fontId="8" fillId="9" borderId="2" xfId="0" applyFont="1" applyFill="1" applyBorder="1" applyAlignment="1">
      <alignment horizontal="justify" vertical="top" wrapText="1"/>
    </xf>
    <xf numFmtId="0" fontId="8" fillId="9" borderId="2" xfId="0" applyFont="1" applyFill="1" applyBorder="1" applyAlignment="1">
      <alignment horizontal="center" vertical="center" wrapText="1"/>
    </xf>
    <xf numFmtId="166" fontId="12" fillId="6" borderId="2" xfId="0" applyNumberFormat="1" applyFont="1" applyFill="1" applyBorder="1" applyAlignment="1">
      <alignment horizontal="right" vertical="center"/>
    </xf>
    <xf numFmtId="0" fontId="12" fillId="6" borderId="2" xfId="0" applyFont="1" applyFill="1" applyBorder="1" applyAlignment="1">
      <alignment horizontal="right" vertical="center"/>
    </xf>
    <xf numFmtId="164" fontId="14" fillId="6" borderId="2" xfId="0" applyNumberFormat="1" applyFont="1" applyFill="1" applyBorder="1" applyAlignment="1">
      <alignment horizontal="center" vertical="center"/>
    </xf>
    <xf numFmtId="0" fontId="15" fillId="6" borderId="2" xfId="0" applyFont="1" applyFill="1" applyBorder="1" applyAlignment="1">
      <alignment horizontal="center" vertical="center"/>
    </xf>
    <xf numFmtId="0" fontId="10" fillId="5" borderId="5" xfId="0" applyFont="1" applyFill="1" applyBorder="1" applyAlignment="1">
      <alignment horizontal="center" vertical="top"/>
    </xf>
    <xf numFmtId="0" fontId="10" fillId="5" borderId="6" xfId="0" applyFont="1" applyFill="1" applyBorder="1" applyAlignment="1">
      <alignment horizontal="center" vertical="top"/>
    </xf>
    <xf numFmtId="0" fontId="10" fillId="5" borderId="7" xfId="0" applyFont="1" applyFill="1" applyBorder="1" applyAlignment="1">
      <alignment horizontal="center" vertical="top"/>
    </xf>
    <xf numFmtId="0" fontId="11" fillId="3" borderId="4" xfId="0" applyFont="1" applyFill="1" applyBorder="1" applyAlignment="1">
      <alignment horizontal="center" vertical="center"/>
    </xf>
    <xf numFmtId="0" fontId="11" fillId="3" borderId="0"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1" xfId="0" applyFont="1" applyFill="1" applyBorder="1" applyAlignment="1">
      <alignment horizontal="center" vertical="center"/>
    </xf>
    <xf numFmtId="49" fontId="8" fillId="4" borderId="2" xfId="0" applyNumberFormat="1" applyFont="1" applyFill="1" applyBorder="1" applyAlignment="1">
      <alignment horizontal="center" vertical="center" textRotation="90"/>
    </xf>
    <xf numFmtId="49" fontId="4" fillId="4" borderId="2" xfId="0" applyNumberFormat="1" applyFont="1" applyFill="1" applyBorder="1" applyAlignment="1">
      <alignment horizontal="center" vertical="center" textRotation="90"/>
    </xf>
    <xf numFmtId="166" fontId="12" fillId="2" borderId="2" xfId="0" applyNumberFormat="1" applyFont="1" applyFill="1" applyBorder="1" applyAlignment="1">
      <alignment horizontal="right" vertical="center"/>
    </xf>
    <xf numFmtId="0" fontId="12" fillId="2" borderId="2" xfId="0" applyFont="1" applyFill="1" applyBorder="1" applyAlignment="1">
      <alignment horizontal="right" vertical="center"/>
    </xf>
    <xf numFmtId="164" fontId="1" fillId="4" borderId="2" xfId="0" applyNumberFormat="1" applyFont="1" applyFill="1" applyBorder="1" applyAlignment="1">
      <alignment horizontal="center" vertical="center"/>
    </xf>
    <xf numFmtId="165" fontId="5" fillId="4" borderId="2" xfId="0" applyNumberFormat="1" applyFont="1" applyFill="1" applyBorder="1" applyAlignment="1">
      <alignment horizontal="center" vertical="center"/>
    </xf>
    <xf numFmtId="165" fontId="5" fillId="4" borderId="3" xfId="0" applyNumberFormat="1" applyFont="1" applyFill="1" applyBorder="1" applyAlignment="1">
      <alignment horizontal="center" vertical="center" wrapText="1"/>
    </xf>
    <xf numFmtId="165" fontId="5" fillId="4" borderId="1" xfId="0" applyNumberFormat="1" applyFont="1" applyFill="1" applyBorder="1" applyAlignment="1">
      <alignment horizontal="center" vertical="center" wrapText="1"/>
    </xf>
    <xf numFmtId="0" fontId="1" fillId="4" borderId="2" xfId="0" applyFont="1" applyFill="1" applyBorder="1" applyAlignment="1">
      <alignment horizontal="center" vertical="center" wrapText="1"/>
    </xf>
    <xf numFmtId="164" fontId="14" fillId="2" borderId="2" xfId="0" applyNumberFormat="1" applyFont="1" applyFill="1" applyBorder="1" applyAlignment="1">
      <alignment horizontal="center" vertical="center"/>
    </xf>
    <xf numFmtId="0" fontId="15" fillId="2" borderId="2" xfId="0" applyFont="1" applyFill="1" applyBorder="1" applyAlignment="1">
      <alignment horizontal="center" vertical="center"/>
    </xf>
    <xf numFmtId="166" fontId="12" fillId="7" borderId="5" xfId="0" applyNumberFormat="1" applyFont="1" applyFill="1" applyBorder="1" applyAlignment="1">
      <alignment horizontal="center" vertical="center"/>
    </xf>
    <xf numFmtId="166" fontId="12" fillId="7" borderId="6" xfId="0" applyNumberFormat="1" applyFont="1" applyFill="1" applyBorder="1" applyAlignment="1">
      <alignment horizontal="center" vertical="center"/>
    </xf>
    <xf numFmtId="166" fontId="12" fillId="7" borderId="7" xfId="0" applyNumberFormat="1" applyFont="1" applyFill="1" applyBorder="1" applyAlignment="1">
      <alignment horizontal="center" vertical="center"/>
    </xf>
    <xf numFmtId="0" fontId="10" fillId="8" borderId="1" xfId="0" applyFont="1" applyFill="1" applyBorder="1" applyAlignment="1">
      <alignment horizontal="center" vertical="top"/>
    </xf>
    <xf numFmtId="0" fontId="12" fillId="6" borderId="3" xfId="0" applyFont="1" applyFill="1" applyBorder="1" applyAlignment="1">
      <alignment horizontal="right" vertical="center"/>
    </xf>
    <xf numFmtId="164" fontId="1" fillId="4" borderId="3" xfId="0" applyNumberFormat="1" applyFont="1" applyFill="1" applyBorder="1" applyAlignment="1">
      <alignment horizontal="center" vertical="center"/>
    </xf>
    <xf numFmtId="164" fontId="1" fillId="4" borderId="1" xfId="0" applyNumberFormat="1" applyFont="1" applyFill="1" applyBorder="1" applyAlignment="1">
      <alignment horizontal="center" vertical="center"/>
    </xf>
    <xf numFmtId="165" fontId="5" fillId="4" borderId="3" xfId="0" applyNumberFormat="1" applyFont="1" applyFill="1" applyBorder="1" applyAlignment="1">
      <alignment horizontal="center" vertical="center"/>
    </xf>
    <xf numFmtId="165" fontId="5" fillId="4" borderId="1" xfId="0" applyNumberFormat="1" applyFont="1" applyFill="1" applyBorder="1" applyAlignment="1">
      <alignment horizontal="center" vertical="center"/>
    </xf>
    <xf numFmtId="164" fontId="14" fillId="2" borderId="3" xfId="0" applyNumberFormat="1" applyFont="1" applyFill="1" applyBorder="1" applyAlignment="1">
      <alignment horizontal="center" vertical="center" wrapText="1"/>
    </xf>
    <xf numFmtId="164" fontId="14" fillId="2" borderId="8" xfId="0" applyNumberFormat="1" applyFont="1" applyFill="1" applyBorder="1" applyAlignment="1">
      <alignment horizontal="center" vertical="center" wrapText="1"/>
    </xf>
    <xf numFmtId="164" fontId="14" fillId="2" borderId="1" xfId="0" applyNumberFormat="1" applyFont="1" applyFill="1" applyBorder="1" applyAlignment="1">
      <alignment horizontal="center" vertical="center" wrapText="1"/>
    </xf>
    <xf numFmtId="164" fontId="14" fillId="6" borderId="3" xfId="0" applyNumberFormat="1" applyFont="1" applyFill="1" applyBorder="1" applyAlignment="1">
      <alignment horizontal="center" vertical="center" wrapText="1"/>
    </xf>
    <xf numFmtId="164" fontId="14" fillId="6" borderId="8" xfId="0" applyNumberFormat="1" applyFont="1" applyFill="1" applyBorder="1" applyAlignment="1">
      <alignment horizontal="center" vertical="center" wrapText="1"/>
    </xf>
    <xf numFmtId="164" fontId="14" fillId="6" borderId="1" xfId="0" applyNumberFormat="1" applyFont="1" applyFill="1" applyBorder="1" applyAlignment="1">
      <alignment horizontal="center" vertical="center" wrapText="1"/>
    </xf>
    <xf numFmtId="164" fontId="14" fillId="6"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xf>
    <xf numFmtId="0" fontId="12" fillId="2" borderId="3" xfId="0" applyFont="1" applyFill="1" applyBorder="1" applyAlignment="1">
      <alignment horizontal="right" vertical="center"/>
    </xf>
    <xf numFmtId="164" fontId="14" fillId="9" borderId="2" xfId="0" applyNumberFormat="1" applyFont="1" applyFill="1" applyBorder="1" applyAlignment="1">
      <alignment horizontal="center" vertical="center"/>
    </xf>
    <xf numFmtId="0" fontId="15" fillId="9" borderId="2" xfId="0" applyFont="1" applyFill="1" applyBorder="1" applyAlignment="1">
      <alignment horizontal="center" vertical="center"/>
    </xf>
    <xf numFmtId="164" fontId="14" fillId="9" borderId="3" xfId="0" applyNumberFormat="1" applyFont="1" applyFill="1" applyBorder="1" applyAlignment="1">
      <alignment horizontal="center" vertical="center" wrapText="1"/>
    </xf>
    <xf numFmtId="164" fontId="14" fillId="9" borderId="8" xfId="0" applyNumberFormat="1" applyFont="1" applyFill="1" applyBorder="1" applyAlignment="1">
      <alignment horizontal="center" vertical="center" wrapText="1"/>
    </xf>
    <xf numFmtId="164" fontId="14" fillId="9" borderId="1" xfId="0" applyNumberFormat="1" applyFont="1" applyFill="1" applyBorder="1" applyAlignment="1">
      <alignment horizontal="center" vertical="center" wrapText="1"/>
    </xf>
    <xf numFmtId="166" fontId="12" fillId="9" borderId="2" xfId="0" applyNumberFormat="1" applyFont="1" applyFill="1" applyBorder="1" applyAlignment="1">
      <alignment horizontal="right" vertical="center"/>
    </xf>
    <xf numFmtId="0" fontId="12" fillId="9" borderId="2" xfId="0" applyFont="1" applyFill="1" applyBorder="1" applyAlignment="1">
      <alignment horizontal="right" vertical="center"/>
    </xf>
  </cellXfs>
  <cellStyles count="3">
    <cellStyle name="Moeda" xfId="1" builtinId="4"/>
    <cellStyle name="Normal" xfId="0" builtinId="0"/>
    <cellStyle name="Normal 3" xfId="2" xr:uid="{80D291EA-1651-4A73-8484-A9F03B5D00AD}"/>
  </cellStyles>
  <dxfs count="0"/>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2</xdr:col>
      <xdr:colOff>342900</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787400</xdr:colOff>
      <xdr:row>0</xdr:row>
      <xdr:rowOff>624418</xdr:rowOff>
    </xdr:to>
    <xdr:pic>
      <xdr:nvPicPr>
        <xdr:cNvPr id="2" name="Imagem 1">
          <a:extLst>
            <a:ext uri="{FF2B5EF4-FFF2-40B4-BE49-F238E27FC236}">
              <a16:creationId xmlns:a16="http://schemas.microsoft.com/office/drawing/2014/main" id="{DE4BBF93-6908-4E03-9E19-9B8A0FC45E7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20258"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787400</xdr:colOff>
      <xdr:row>0</xdr:row>
      <xdr:rowOff>624418</xdr:rowOff>
    </xdr:to>
    <xdr:pic>
      <xdr:nvPicPr>
        <xdr:cNvPr id="2" name="Imagem 1">
          <a:extLst>
            <a:ext uri="{FF2B5EF4-FFF2-40B4-BE49-F238E27FC236}">
              <a16:creationId xmlns:a16="http://schemas.microsoft.com/office/drawing/2014/main" id="{2E5C244B-3EFF-4083-891E-448B61536C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26608"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8"/>
  <sheetViews>
    <sheetView topLeftCell="A34" zoomScale="60" zoomScaleNormal="60" zoomScaleSheetLayoutView="100" zoomScalePageLayoutView="80" workbookViewId="0">
      <selection activeCell="A35" sqref="A35:W35"/>
    </sheetView>
  </sheetViews>
  <sheetFormatPr defaultRowHeight="15.6" x14ac:dyDescent="0.3"/>
  <cols>
    <col min="1" max="1" width="9.33203125" style="22" bestFit="1" customWidth="1"/>
    <col min="2" max="2" width="6.5546875" style="22" customWidth="1"/>
    <col min="3" max="3" width="87" style="3" bestFit="1" customWidth="1"/>
    <col min="4" max="4" width="8.33203125" style="3" bestFit="1" customWidth="1"/>
    <col min="5" max="5" width="12.6640625" style="3" bestFit="1" customWidth="1"/>
    <col min="6" max="6" width="11.88671875" style="3" bestFit="1" customWidth="1"/>
    <col min="7" max="7" width="14.33203125" style="3" bestFit="1" customWidth="1"/>
    <col min="8" max="14" width="5.88671875" style="3" bestFit="1" customWidth="1"/>
    <col min="15" max="15" width="5.88671875" style="13" bestFit="1" customWidth="1"/>
    <col min="16" max="20" width="5.88671875" style="3" bestFit="1" customWidth="1"/>
    <col min="21" max="21" width="6" style="3" bestFit="1" customWidth="1"/>
    <col min="22" max="22" width="15.33203125" bestFit="1" customWidth="1"/>
    <col min="23" max="23" width="21.33203125" bestFit="1" customWidth="1"/>
    <col min="24" max="24" width="27" style="18" customWidth="1"/>
  </cols>
  <sheetData>
    <row r="1" spans="1:24" ht="55.5" customHeight="1" x14ac:dyDescent="0.3">
      <c r="A1" s="114" t="s">
        <v>60</v>
      </c>
      <c r="B1" s="115"/>
      <c r="C1" s="115"/>
      <c r="D1" s="115"/>
      <c r="E1" s="115"/>
      <c r="F1" s="115"/>
      <c r="G1" s="115"/>
      <c r="H1" s="115"/>
      <c r="I1" s="115"/>
      <c r="J1" s="115"/>
      <c r="K1" s="115"/>
      <c r="L1" s="115"/>
      <c r="M1" s="115"/>
      <c r="N1" s="115"/>
      <c r="O1" s="115"/>
      <c r="P1" s="115"/>
      <c r="Q1" s="115"/>
      <c r="R1" s="115"/>
      <c r="S1" s="115"/>
      <c r="T1" s="115"/>
      <c r="U1" s="115"/>
      <c r="V1" s="115"/>
      <c r="W1" s="115"/>
      <c r="X1" s="115"/>
    </row>
    <row r="2" spans="1:24" s="2" customFormat="1" ht="38.25" customHeight="1" x14ac:dyDescent="0.3">
      <c r="A2" s="122" t="s">
        <v>20</v>
      </c>
      <c r="B2" s="122" t="s">
        <v>0</v>
      </c>
      <c r="C2" s="123" t="s">
        <v>2</v>
      </c>
      <c r="D2" s="124" t="s">
        <v>3</v>
      </c>
      <c r="E2" s="124" t="s">
        <v>4</v>
      </c>
      <c r="F2" s="124" t="s">
        <v>5</v>
      </c>
      <c r="G2" s="124" t="s">
        <v>6</v>
      </c>
      <c r="H2" s="118" t="s">
        <v>7</v>
      </c>
      <c r="I2" s="118" t="s">
        <v>8</v>
      </c>
      <c r="J2" s="118" t="s">
        <v>9</v>
      </c>
      <c r="K2" s="118" t="s">
        <v>10</v>
      </c>
      <c r="L2" s="118" t="s">
        <v>11</v>
      </c>
      <c r="M2" s="118" t="s">
        <v>12</v>
      </c>
      <c r="N2" s="118" t="s">
        <v>13</v>
      </c>
      <c r="O2" s="118" t="s">
        <v>14</v>
      </c>
      <c r="P2" s="118" t="s">
        <v>15</v>
      </c>
      <c r="Q2" s="118" t="s">
        <v>16</v>
      </c>
      <c r="R2" s="118" t="s">
        <v>17</v>
      </c>
      <c r="S2" s="118" t="s">
        <v>18</v>
      </c>
      <c r="T2" s="118" t="s">
        <v>19</v>
      </c>
      <c r="U2" s="123" t="s">
        <v>1</v>
      </c>
      <c r="V2" s="126" t="s">
        <v>57</v>
      </c>
      <c r="W2" s="116" t="s">
        <v>58</v>
      </c>
      <c r="X2" s="116" t="s">
        <v>59</v>
      </c>
    </row>
    <row r="3" spans="1:24" s="2" customFormat="1" ht="88.5" customHeight="1" x14ac:dyDescent="0.3">
      <c r="A3" s="122"/>
      <c r="B3" s="122"/>
      <c r="C3" s="123"/>
      <c r="D3" s="125"/>
      <c r="E3" s="125"/>
      <c r="F3" s="125"/>
      <c r="G3" s="125"/>
      <c r="H3" s="119"/>
      <c r="I3" s="119"/>
      <c r="J3" s="119" t="s">
        <v>9</v>
      </c>
      <c r="K3" s="119" t="s">
        <v>10</v>
      </c>
      <c r="L3" s="119" t="s">
        <v>11</v>
      </c>
      <c r="M3" s="119" t="s">
        <v>12</v>
      </c>
      <c r="N3" s="119" t="s">
        <v>13</v>
      </c>
      <c r="O3" s="119" t="s">
        <v>14</v>
      </c>
      <c r="P3" s="119" t="s">
        <v>15</v>
      </c>
      <c r="Q3" s="119" t="s">
        <v>16</v>
      </c>
      <c r="R3" s="119" t="s">
        <v>17</v>
      </c>
      <c r="S3" s="119" t="s">
        <v>18</v>
      </c>
      <c r="T3" s="119" t="s">
        <v>19</v>
      </c>
      <c r="U3" s="123"/>
      <c r="V3" s="126"/>
      <c r="W3" s="117"/>
      <c r="X3" s="117"/>
    </row>
    <row r="4" spans="1:24" ht="36.75" customHeight="1" x14ac:dyDescent="0.3">
      <c r="A4" s="127">
        <v>1</v>
      </c>
      <c r="B4" s="25">
        <v>1</v>
      </c>
      <c r="C4" s="7" t="s">
        <v>21</v>
      </c>
      <c r="D4" s="14" t="s">
        <v>53</v>
      </c>
      <c r="E4" s="15" t="s">
        <v>54</v>
      </c>
      <c r="F4" s="6" t="s">
        <v>52</v>
      </c>
      <c r="G4" s="15" t="s">
        <v>55</v>
      </c>
      <c r="H4" s="10"/>
      <c r="I4" s="10"/>
      <c r="J4" s="10">
        <v>15</v>
      </c>
      <c r="K4" s="10"/>
      <c r="L4" s="10"/>
      <c r="M4" s="10"/>
      <c r="N4" s="10">
        <v>8</v>
      </c>
      <c r="O4" s="10"/>
      <c r="P4" s="10">
        <v>4</v>
      </c>
      <c r="Q4" s="10"/>
      <c r="R4" s="10">
        <v>2</v>
      </c>
      <c r="S4" s="10">
        <v>4</v>
      </c>
      <c r="T4" s="10"/>
      <c r="U4" s="16">
        <v>33</v>
      </c>
      <c r="V4" s="19">
        <v>6716.22</v>
      </c>
      <c r="W4" s="9">
        <f>U4*V4</f>
        <v>221635.26</v>
      </c>
      <c r="X4" s="120">
        <f>SUM(W4:W8)</f>
        <v>1546553.05</v>
      </c>
    </row>
    <row r="5" spans="1:24" ht="35.25" customHeight="1" x14ac:dyDescent="0.3">
      <c r="A5" s="128"/>
      <c r="B5" s="25">
        <v>2</v>
      </c>
      <c r="C5" s="7" t="s">
        <v>22</v>
      </c>
      <c r="D5" s="14" t="s">
        <v>53</v>
      </c>
      <c r="E5" s="15" t="s">
        <v>54</v>
      </c>
      <c r="F5" s="6" t="s">
        <v>52</v>
      </c>
      <c r="G5" s="15" t="s">
        <v>55</v>
      </c>
      <c r="H5" s="10">
        <v>36</v>
      </c>
      <c r="I5" s="10"/>
      <c r="J5" s="10"/>
      <c r="K5" s="10">
        <v>3</v>
      </c>
      <c r="L5" s="10"/>
      <c r="M5" s="10">
        <v>4</v>
      </c>
      <c r="N5" s="10"/>
      <c r="O5" s="10"/>
      <c r="P5" s="10"/>
      <c r="Q5" s="10"/>
      <c r="R5" s="10"/>
      <c r="S5" s="10"/>
      <c r="T5" s="10"/>
      <c r="U5" s="16">
        <v>43</v>
      </c>
      <c r="V5" s="19">
        <v>9730.4699999999993</v>
      </c>
      <c r="W5" s="9">
        <f t="shared" ref="W5:W34" si="0">U5*V5</f>
        <v>418410.20999999996</v>
      </c>
      <c r="X5" s="121"/>
    </row>
    <row r="6" spans="1:24" ht="33.75" customHeight="1" x14ac:dyDescent="0.3">
      <c r="A6" s="128"/>
      <c r="B6" s="25">
        <v>3</v>
      </c>
      <c r="C6" s="7" t="s">
        <v>23</v>
      </c>
      <c r="D6" s="14" t="s">
        <v>53</v>
      </c>
      <c r="E6" s="15" t="s">
        <v>54</v>
      </c>
      <c r="F6" s="6" t="s">
        <v>52</v>
      </c>
      <c r="G6" s="15" t="s">
        <v>55</v>
      </c>
      <c r="H6" s="10"/>
      <c r="I6" s="10"/>
      <c r="J6" s="10"/>
      <c r="K6" s="10"/>
      <c r="L6" s="10">
        <v>53</v>
      </c>
      <c r="M6" s="10"/>
      <c r="N6" s="10"/>
      <c r="O6" s="10"/>
      <c r="P6" s="10"/>
      <c r="Q6" s="10"/>
      <c r="R6" s="10"/>
      <c r="S6" s="10"/>
      <c r="T6" s="10">
        <v>60</v>
      </c>
      <c r="U6" s="16">
        <v>113</v>
      </c>
      <c r="V6" s="19">
        <v>5176.8100000000004</v>
      </c>
      <c r="W6" s="9">
        <f t="shared" si="0"/>
        <v>584979.53</v>
      </c>
      <c r="X6" s="121"/>
    </row>
    <row r="7" spans="1:24" ht="36.75" customHeight="1" x14ac:dyDescent="0.3">
      <c r="A7" s="128"/>
      <c r="B7" s="25">
        <v>4</v>
      </c>
      <c r="C7" s="7" t="s">
        <v>24</v>
      </c>
      <c r="D7" s="14" t="s">
        <v>53</v>
      </c>
      <c r="E7" s="15" t="s">
        <v>54</v>
      </c>
      <c r="F7" s="6" t="s">
        <v>52</v>
      </c>
      <c r="G7" s="15" t="s">
        <v>55</v>
      </c>
      <c r="H7" s="10">
        <v>8</v>
      </c>
      <c r="I7" s="10"/>
      <c r="J7" s="10"/>
      <c r="K7" s="10">
        <v>30</v>
      </c>
      <c r="L7" s="10"/>
      <c r="M7" s="10"/>
      <c r="N7" s="10"/>
      <c r="O7" s="10"/>
      <c r="P7" s="10"/>
      <c r="Q7" s="10"/>
      <c r="R7" s="10"/>
      <c r="S7" s="10"/>
      <c r="T7" s="10"/>
      <c r="U7" s="16">
        <v>38</v>
      </c>
      <c r="V7" s="19">
        <v>7958.5</v>
      </c>
      <c r="W7" s="9">
        <f t="shared" si="0"/>
        <v>302423</v>
      </c>
      <c r="X7" s="121"/>
    </row>
    <row r="8" spans="1:24" x14ac:dyDescent="0.3">
      <c r="A8" s="128"/>
      <c r="B8" s="25">
        <v>5</v>
      </c>
      <c r="C8" s="7" t="s">
        <v>25</v>
      </c>
      <c r="D8" s="14" t="s">
        <v>53</v>
      </c>
      <c r="E8" s="15" t="s">
        <v>54</v>
      </c>
      <c r="F8" s="6" t="s">
        <v>52</v>
      </c>
      <c r="G8" s="15" t="s">
        <v>55</v>
      </c>
      <c r="H8" s="10"/>
      <c r="I8" s="10">
        <v>5</v>
      </c>
      <c r="J8" s="10">
        <v>10</v>
      </c>
      <c r="K8" s="10"/>
      <c r="L8" s="10"/>
      <c r="M8" s="10"/>
      <c r="N8" s="10"/>
      <c r="O8" s="10"/>
      <c r="P8" s="10"/>
      <c r="Q8" s="10"/>
      <c r="R8" s="10"/>
      <c r="S8" s="10"/>
      <c r="T8" s="10"/>
      <c r="U8" s="16">
        <v>15</v>
      </c>
      <c r="V8" s="19">
        <v>1273.67</v>
      </c>
      <c r="W8" s="9">
        <f t="shared" si="0"/>
        <v>19105.050000000003</v>
      </c>
      <c r="X8" s="121"/>
    </row>
    <row r="9" spans="1:24" ht="18" customHeight="1" x14ac:dyDescent="0.3">
      <c r="A9" s="29">
        <v>2</v>
      </c>
      <c r="B9" s="30">
        <v>6</v>
      </c>
      <c r="C9" s="31" t="s">
        <v>26</v>
      </c>
      <c r="D9" s="32" t="s">
        <v>53</v>
      </c>
      <c r="E9" s="33" t="s">
        <v>54</v>
      </c>
      <c r="F9" s="34" t="s">
        <v>52</v>
      </c>
      <c r="G9" s="33" t="s">
        <v>55</v>
      </c>
      <c r="H9" s="35">
        <v>4</v>
      </c>
      <c r="I9" s="35">
        <v>5</v>
      </c>
      <c r="J9" s="35">
        <v>4</v>
      </c>
      <c r="K9" s="35"/>
      <c r="L9" s="35">
        <v>1</v>
      </c>
      <c r="M9" s="35">
        <v>1</v>
      </c>
      <c r="N9" s="35">
        <v>8</v>
      </c>
      <c r="O9" s="35"/>
      <c r="P9" s="35">
        <v>1</v>
      </c>
      <c r="Q9" s="35"/>
      <c r="R9" s="35"/>
      <c r="S9" s="35">
        <v>1</v>
      </c>
      <c r="T9" s="35">
        <v>2</v>
      </c>
      <c r="U9" s="36">
        <v>27</v>
      </c>
      <c r="V9" s="37">
        <v>1059.75</v>
      </c>
      <c r="W9" s="38">
        <f t="shared" si="0"/>
        <v>28613.25</v>
      </c>
      <c r="X9" s="39">
        <f>W9</f>
        <v>28613.25</v>
      </c>
    </row>
    <row r="10" spans="1:24" ht="18" x14ac:dyDescent="0.3">
      <c r="A10" s="21">
        <v>3</v>
      </c>
      <c r="B10" s="25">
        <v>7</v>
      </c>
      <c r="C10" s="7" t="s">
        <v>27</v>
      </c>
      <c r="D10" s="14" t="s">
        <v>53</v>
      </c>
      <c r="E10" s="15" t="s">
        <v>54</v>
      </c>
      <c r="F10" s="6" t="s">
        <v>52</v>
      </c>
      <c r="G10" s="15" t="s">
        <v>55</v>
      </c>
      <c r="H10" s="10">
        <v>4</v>
      </c>
      <c r="I10" s="10"/>
      <c r="J10" s="10"/>
      <c r="K10" s="10"/>
      <c r="L10" s="10"/>
      <c r="M10" s="10"/>
      <c r="N10" s="10"/>
      <c r="O10" s="10"/>
      <c r="P10" s="10"/>
      <c r="Q10" s="10"/>
      <c r="R10" s="10"/>
      <c r="S10" s="10"/>
      <c r="T10" s="10"/>
      <c r="U10" s="16">
        <v>4</v>
      </c>
      <c r="V10" s="19">
        <v>843.51</v>
      </c>
      <c r="W10" s="9">
        <f t="shared" si="0"/>
        <v>3374.04</v>
      </c>
      <c r="X10" s="20">
        <f t="shared" ref="X10:X20" si="1">W10</f>
        <v>3374.04</v>
      </c>
    </row>
    <row r="11" spans="1:24" ht="18" x14ac:dyDescent="0.3">
      <c r="A11" s="29">
        <v>4</v>
      </c>
      <c r="B11" s="30">
        <v>8</v>
      </c>
      <c r="C11" s="31" t="s">
        <v>28</v>
      </c>
      <c r="D11" s="32" t="s">
        <v>53</v>
      </c>
      <c r="E11" s="33" t="s">
        <v>54</v>
      </c>
      <c r="F11" s="34" t="s">
        <v>52</v>
      </c>
      <c r="G11" s="33" t="s">
        <v>55</v>
      </c>
      <c r="H11" s="35">
        <v>5</v>
      </c>
      <c r="I11" s="35">
        <v>1</v>
      </c>
      <c r="J11" s="35">
        <v>4</v>
      </c>
      <c r="K11" s="35"/>
      <c r="L11" s="35"/>
      <c r="M11" s="35"/>
      <c r="N11" s="35"/>
      <c r="O11" s="35"/>
      <c r="P11" s="35"/>
      <c r="Q11" s="35"/>
      <c r="R11" s="35"/>
      <c r="S11" s="35"/>
      <c r="T11" s="35">
        <v>2</v>
      </c>
      <c r="U11" s="36">
        <v>12</v>
      </c>
      <c r="V11" s="37">
        <v>2207.83</v>
      </c>
      <c r="W11" s="38">
        <f t="shared" si="0"/>
        <v>26493.96</v>
      </c>
      <c r="X11" s="39">
        <f t="shared" si="1"/>
        <v>26493.96</v>
      </c>
    </row>
    <row r="12" spans="1:24" ht="18" x14ac:dyDescent="0.3">
      <c r="A12" s="21">
        <v>5</v>
      </c>
      <c r="B12" s="25">
        <v>9</v>
      </c>
      <c r="C12" s="7" t="s">
        <v>29</v>
      </c>
      <c r="D12" s="14" t="s">
        <v>53</v>
      </c>
      <c r="E12" s="15" t="s">
        <v>54</v>
      </c>
      <c r="F12" s="6" t="s">
        <v>52</v>
      </c>
      <c r="G12" s="15" t="s">
        <v>55</v>
      </c>
      <c r="H12" s="10"/>
      <c r="I12" s="10">
        <v>1</v>
      </c>
      <c r="J12" s="10"/>
      <c r="K12" s="10"/>
      <c r="L12" s="10"/>
      <c r="M12" s="10"/>
      <c r="N12" s="10"/>
      <c r="O12" s="10"/>
      <c r="P12" s="10"/>
      <c r="Q12" s="10"/>
      <c r="R12" s="10"/>
      <c r="S12" s="10"/>
      <c r="T12" s="10"/>
      <c r="U12" s="16">
        <v>1</v>
      </c>
      <c r="V12" s="19">
        <v>114363.66</v>
      </c>
      <c r="W12" s="9">
        <f t="shared" si="0"/>
        <v>114363.66</v>
      </c>
      <c r="X12" s="20">
        <f t="shared" si="1"/>
        <v>114363.66</v>
      </c>
    </row>
    <row r="13" spans="1:24" ht="18" x14ac:dyDescent="0.3">
      <c r="A13" s="29">
        <v>6</v>
      </c>
      <c r="B13" s="30">
        <v>10</v>
      </c>
      <c r="C13" s="31" t="s">
        <v>30</v>
      </c>
      <c r="D13" s="32" t="s">
        <v>53</v>
      </c>
      <c r="E13" s="33" t="s">
        <v>54</v>
      </c>
      <c r="F13" s="34" t="s">
        <v>52</v>
      </c>
      <c r="G13" s="33" t="s">
        <v>55</v>
      </c>
      <c r="H13" s="35"/>
      <c r="I13" s="35"/>
      <c r="J13" s="35">
        <v>2</v>
      </c>
      <c r="K13" s="35"/>
      <c r="L13" s="35"/>
      <c r="M13" s="35"/>
      <c r="N13" s="35"/>
      <c r="O13" s="35"/>
      <c r="P13" s="35"/>
      <c r="Q13" s="35"/>
      <c r="R13" s="35"/>
      <c r="S13" s="35"/>
      <c r="T13" s="35"/>
      <c r="U13" s="36">
        <v>2</v>
      </c>
      <c r="V13" s="37">
        <v>948</v>
      </c>
      <c r="W13" s="38">
        <f t="shared" si="0"/>
        <v>1896</v>
      </c>
      <c r="X13" s="39">
        <f>W13</f>
        <v>1896</v>
      </c>
    </row>
    <row r="14" spans="1:24" ht="18" x14ac:dyDescent="0.3">
      <c r="A14" s="21">
        <v>7</v>
      </c>
      <c r="B14" s="25">
        <v>11</v>
      </c>
      <c r="C14" s="7" t="s">
        <v>31</v>
      </c>
      <c r="D14" s="14" t="s">
        <v>53</v>
      </c>
      <c r="E14" s="15" t="s">
        <v>54</v>
      </c>
      <c r="F14" s="6" t="s">
        <v>52</v>
      </c>
      <c r="G14" s="15" t="s">
        <v>55</v>
      </c>
      <c r="H14" s="10"/>
      <c r="I14" s="10"/>
      <c r="J14" s="10"/>
      <c r="K14" s="10">
        <v>1</v>
      </c>
      <c r="L14" s="10"/>
      <c r="M14" s="10"/>
      <c r="N14" s="10">
        <v>2</v>
      </c>
      <c r="O14" s="10"/>
      <c r="P14" s="10"/>
      <c r="Q14" s="10"/>
      <c r="R14" s="10"/>
      <c r="S14" s="10"/>
      <c r="T14" s="10"/>
      <c r="U14" s="16">
        <v>3</v>
      </c>
      <c r="V14" s="19">
        <v>7094.99</v>
      </c>
      <c r="W14" s="9">
        <f t="shared" si="0"/>
        <v>21284.97</v>
      </c>
      <c r="X14" s="20">
        <f t="shared" si="1"/>
        <v>21284.97</v>
      </c>
    </row>
    <row r="15" spans="1:24" ht="18.75" customHeight="1" x14ac:dyDescent="0.3">
      <c r="A15" s="29">
        <v>8</v>
      </c>
      <c r="B15" s="30">
        <v>12</v>
      </c>
      <c r="C15" s="31" t="s">
        <v>32</v>
      </c>
      <c r="D15" s="32" t="s">
        <v>53</v>
      </c>
      <c r="E15" s="33" t="s">
        <v>54</v>
      </c>
      <c r="F15" s="34" t="s">
        <v>52</v>
      </c>
      <c r="G15" s="33" t="s">
        <v>55</v>
      </c>
      <c r="H15" s="35"/>
      <c r="I15" s="35"/>
      <c r="J15" s="35"/>
      <c r="K15" s="35">
        <v>20</v>
      </c>
      <c r="L15" s="35"/>
      <c r="M15" s="35"/>
      <c r="N15" s="35"/>
      <c r="O15" s="35"/>
      <c r="P15" s="35"/>
      <c r="Q15" s="35"/>
      <c r="R15" s="35"/>
      <c r="S15" s="35"/>
      <c r="T15" s="35"/>
      <c r="U15" s="36">
        <v>20</v>
      </c>
      <c r="V15" s="37">
        <v>3334.07</v>
      </c>
      <c r="W15" s="38">
        <f t="shared" si="0"/>
        <v>66681.400000000009</v>
      </c>
      <c r="X15" s="39">
        <f t="shared" si="1"/>
        <v>66681.400000000009</v>
      </c>
    </row>
    <row r="16" spans="1:24" ht="132.75" customHeight="1" x14ac:dyDescent="0.3">
      <c r="A16" s="21">
        <v>9</v>
      </c>
      <c r="B16" s="25">
        <v>13</v>
      </c>
      <c r="C16" s="7" t="s">
        <v>33</v>
      </c>
      <c r="D16" s="14" t="s">
        <v>53</v>
      </c>
      <c r="E16" s="15" t="s">
        <v>54</v>
      </c>
      <c r="F16" s="6" t="s">
        <v>52</v>
      </c>
      <c r="G16" s="15" t="s">
        <v>55</v>
      </c>
      <c r="H16" s="10"/>
      <c r="I16" s="10"/>
      <c r="J16" s="10"/>
      <c r="K16" s="10"/>
      <c r="L16" s="10"/>
      <c r="M16" s="10"/>
      <c r="N16" s="10">
        <v>1</v>
      </c>
      <c r="O16" s="10"/>
      <c r="P16" s="10"/>
      <c r="Q16" s="10"/>
      <c r="R16" s="10"/>
      <c r="S16" s="10"/>
      <c r="T16" s="10"/>
      <c r="U16" s="16">
        <v>1</v>
      </c>
      <c r="V16" s="19">
        <v>122793.33</v>
      </c>
      <c r="W16" s="9">
        <f t="shared" si="0"/>
        <v>122793.33</v>
      </c>
      <c r="X16" s="20">
        <f t="shared" si="1"/>
        <v>122793.33</v>
      </c>
    </row>
    <row r="17" spans="1:24" s="17" customFormat="1" ht="18" x14ac:dyDescent="0.3">
      <c r="A17" s="29">
        <v>10</v>
      </c>
      <c r="B17" s="30">
        <v>14</v>
      </c>
      <c r="C17" s="40" t="s">
        <v>34</v>
      </c>
      <c r="D17" s="32" t="s">
        <v>53</v>
      </c>
      <c r="E17" s="33" t="s">
        <v>54</v>
      </c>
      <c r="F17" s="34" t="s">
        <v>52</v>
      </c>
      <c r="G17" s="33" t="s">
        <v>55</v>
      </c>
      <c r="H17" s="35"/>
      <c r="I17" s="35"/>
      <c r="J17" s="35"/>
      <c r="K17" s="35"/>
      <c r="L17" s="35"/>
      <c r="M17" s="35"/>
      <c r="N17" s="35">
        <v>1</v>
      </c>
      <c r="O17" s="35"/>
      <c r="P17" s="35"/>
      <c r="Q17" s="35"/>
      <c r="R17" s="35"/>
      <c r="S17" s="35"/>
      <c r="T17" s="35"/>
      <c r="U17" s="36">
        <v>1</v>
      </c>
      <c r="V17" s="37">
        <v>17332.55</v>
      </c>
      <c r="W17" s="38">
        <f t="shared" si="0"/>
        <v>17332.55</v>
      </c>
      <c r="X17" s="39">
        <f t="shared" si="1"/>
        <v>17332.55</v>
      </c>
    </row>
    <row r="18" spans="1:24" ht="21.75" customHeight="1" x14ac:dyDescent="0.3">
      <c r="A18" s="21">
        <v>11</v>
      </c>
      <c r="B18" s="25">
        <v>15</v>
      </c>
      <c r="C18" s="8" t="s">
        <v>35</v>
      </c>
      <c r="D18" s="14" t="s">
        <v>53</v>
      </c>
      <c r="E18" s="15" t="s">
        <v>54</v>
      </c>
      <c r="F18" s="6" t="s">
        <v>52</v>
      </c>
      <c r="G18" s="15" t="s">
        <v>55</v>
      </c>
      <c r="H18" s="10"/>
      <c r="I18" s="10"/>
      <c r="J18" s="10"/>
      <c r="K18" s="10"/>
      <c r="L18" s="10"/>
      <c r="M18" s="10"/>
      <c r="N18" s="10">
        <v>1</v>
      </c>
      <c r="O18" s="10"/>
      <c r="P18" s="10"/>
      <c r="Q18" s="10"/>
      <c r="R18" s="10"/>
      <c r="S18" s="10"/>
      <c r="T18" s="10"/>
      <c r="U18" s="16">
        <v>1</v>
      </c>
      <c r="V18" s="19">
        <v>130070</v>
      </c>
      <c r="W18" s="9">
        <f t="shared" si="0"/>
        <v>130070</v>
      </c>
      <c r="X18" s="20">
        <f t="shared" si="1"/>
        <v>130070</v>
      </c>
    </row>
    <row r="19" spans="1:24" ht="31.2" x14ac:dyDescent="0.3">
      <c r="A19" s="29">
        <v>12</v>
      </c>
      <c r="B19" s="30">
        <v>16</v>
      </c>
      <c r="C19" s="31" t="s">
        <v>36</v>
      </c>
      <c r="D19" s="32" t="s">
        <v>53</v>
      </c>
      <c r="E19" s="33" t="s">
        <v>54</v>
      </c>
      <c r="F19" s="34" t="s">
        <v>52</v>
      </c>
      <c r="G19" s="33" t="s">
        <v>55</v>
      </c>
      <c r="H19" s="35"/>
      <c r="I19" s="35"/>
      <c r="J19" s="35"/>
      <c r="K19" s="35"/>
      <c r="L19" s="35"/>
      <c r="M19" s="35"/>
      <c r="N19" s="35">
        <v>1</v>
      </c>
      <c r="O19" s="35"/>
      <c r="P19" s="35"/>
      <c r="Q19" s="35"/>
      <c r="R19" s="35"/>
      <c r="S19" s="35"/>
      <c r="T19" s="35"/>
      <c r="U19" s="36">
        <v>1</v>
      </c>
      <c r="V19" s="37">
        <v>1085.6600000000001</v>
      </c>
      <c r="W19" s="38">
        <f t="shared" si="0"/>
        <v>1085.6600000000001</v>
      </c>
      <c r="X19" s="39">
        <f t="shared" si="1"/>
        <v>1085.6600000000001</v>
      </c>
    </row>
    <row r="20" spans="1:24" s="17" customFormat="1" ht="117" customHeight="1" x14ac:dyDescent="0.3">
      <c r="A20" s="21">
        <v>13</v>
      </c>
      <c r="B20" s="25">
        <v>17</v>
      </c>
      <c r="C20" s="7" t="s">
        <v>37</v>
      </c>
      <c r="D20" s="14" t="s">
        <v>53</v>
      </c>
      <c r="E20" s="15" t="s">
        <v>54</v>
      </c>
      <c r="F20" s="6" t="s">
        <v>52</v>
      </c>
      <c r="G20" s="15" t="s">
        <v>55</v>
      </c>
      <c r="H20" s="10">
        <v>1</v>
      </c>
      <c r="I20" s="10"/>
      <c r="J20" s="10"/>
      <c r="K20" s="10"/>
      <c r="L20" s="10"/>
      <c r="M20" s="10"/>
      <c r="N20" s="10"/>
      <c r="O20" s="10"/>
      <c r="P20" s="10">
        <v>1</v>
      </c>
      <c r="Q20" s="10"/>
      <c r="R20" s="10"/>
      <c r="S20" s="10"/>
      <c r="T20" s="10"/>
      <c r="U20" s="16">
        <v>2</v>
      </c>
      <c r="V20" s="19">
        <v>358.8</v>
      </c>
      <c r="W20" s="9">
        <f t="shared" si="0"/>
        <v>717.6</v>
      </c>
      <c r="X20" s="20">
        <f t="shared" si="1"/>
        <v>717.6</v>
      </c>
    </row>
    <row r="21" spans="1:24" s="17" customFormat="1" x14ac:dyDescent="0.3">
      <c r="A21" s="109">
        <v>14</v>
      </c>
      <c r="B21" s="30">
        <v>18</v>
      </c>
      <c r="C21" s="31" t="s">
        <v>38</v>
      </c>
      <c r="D21" s="32" t="s">
        <v>53</v>
      </c>
      <c r="E21" s="33" t="s">
        <v>54</v>
      </c>
      <c r="F21" s="34" t="s">
        <v>52</v>
      </c>
      <c r="G21" s="33" t="s">
        <v>55</v>
      </c>
      <c r="H21" s="35">
        <v>1</v>
      </c>
      <c r="I21" s="35"/>
      <c r="J21" s="35"/>
      <c r="K21" s="35"/>
      <c r="L21" s="35"/>
      <c r="M21" s="35"/>
      <c r="N21" s="35"/>
      <c r="O21" s="35"/>
      <c r="P21" s="35">
        <v>1</v>
      </c>
      <c r="Q21" s="35"/>
      <c r="R21" s="35"/>
      <c r="S21" s="35"/>
      <c r="T21" s="35"/>
      <c r="U21" s="36">
        <v>2</v>
      </c>
      <c r="V21" s="37">
        <v>26675</v>
      </c>
      <c r="W21" s="38">
        <f t="shared" si="0"/>
        <v>53350</v>
      </c>
      <c r="X21" s="107">
        <f>SUM(W21:W25)</f>
        <v>170572.66</v>
      </c>
    </row>
    <row r="22" spans="1:24" s="17" customFormat="1" x14ac:dyDescent="0.3">
      <c r="A22" s="110"/>
      <c r="B22" s="30">
        <v>19</v>
      </c>
      <c r="C22" s="31" t="s">
        <v>39</v>
      </c>
      <c r="D22" s="32" t="s">
        <v>53</v>
      </c>
      <c r="E22" s="33" t="s">
        <v>54</v>
      </c>
      <c r="F22" s="34" t="s">
        <v>52</v>
      </c>
      <c r="G22" s="33" t="s">
        <v>55</v>
      </c>
      <c r="H22" s="35">
        <v>1</v>
      </c>
      <c r="I22" s="35"/>
      <c r="J22" s="35"/>
      <c r="K22" s="35"/>
      <c r="L22" s="35"/>
      <c r="M22" s="35"/>
      <c r="N22" s="35"/>
      <c r="O22" s="35"/>
      <c r="P22" s="35">
        <v>1</v>
      </c>
      <c r="Q22" s="35"/>
      <c r="R22" s="35"/>
      <c r="S22" s="35"/>
      <c r="T22" s="35"/>
      <c r="U22" s="36">
        <v>2</v>
      </c>
      <c r="V22" s="37">
        <v>6028</v>
      </c>
      <c r="W22" s="38">
        <f t="shared" si="0"/>
        <v>12056</v>
      </c>
      <c r="X22" s="108"/>
    </row>
    <row r="23" spans="1:24" s="17" customFormat="1" x14ac:dyDescent="0.3">
      <c r="A23" s="110"/>
      <c r="B23" s="30">
        <v>20</v>
      </c>
      <c r="C23" s="31" t="s">
        <v>40</v>
      </c>
      <c r="D23" s="32" t="s">
        <v>53</v>
      </c>
      <c r="E23" s="33" t="s">
        <v>54</v>
      </c>
      <c r="F23" s="34" t="s">
        <v>52</v>
      </c>
      <c r="G23" s="33" t="s">
        <v>55</v>
      </c>
      <c r="H23" s="35">
        <v>1</v>
      </c>
      <c r="I23" s="35"/>
      <c r="J23" s="35"/>
      <c r="K23" s="35"/>
      <c r="L23" s="35"/>
      <c r="M23" s="35"/>
      <c r="N23" s="35"/>
      <c r="O23" s="35"/>
      <c r="P23" s="35">
        <v>1</v>
      </c>
      <c r="Q23" s="35"/>
      <c r="R23" s="35"/>
      <c r="S23" s="35"/>
      <c r="T23" s="35"/>
      <c r="U23" s="36">
        <v>2</v>
      </c>
      <c r="V23" s="37">
        <v>16570</v>
      </c>
      <c r="W23" s="38">
        <f t="shared" si="0"/>
        <v>33140</v>
      </c>
      <c r="X23" s="108"/>
    </row>
    <row r="24" spans="1:24" s="17" customFormat="1" x14ac:dyDescent="0.3">
      <c r="A24" s="110"/>
      <c r="B24" s="30">
        <v>21</v>
      </c>
      <c r="C24" s="31" t="s">
        <v>41</v>
      </c>
      <c r="D24" s="32" t="s">
        <v>53</v>
      </c>
      <c r="E24" s="33" t="s">
        <v>54</v>
      </c>
      <c r="F24" s="34" t="s">
        <v>52</v>
      </c>
      <c r="G24" s="33" t="s">
        <v>55</v>
      </c>
      <c r="H24" s="35">
        <v>1</v>
      </c>
      <c r="I24" s="35"/>
      <c r="J24" s="35"/>
      <c r="K24" s="35"/>
      <c r="L24" s="35"/>
      <c r="M24" s="35"/>
      <c r="N24" s="35"/>
      <c r="O24" s="35"/>
      <c r="P24" s="35">
        <v>1</v>
      </c>
      <c r="Q24" s="35"/>
      <c r="R24" s="35"/>
      <c r="S24" s="35"/>
      <c r="T24" s="35"/>
      <c r="U24" s="36">
        <v>2</v>
      </c>
      <c r="V24" s="37">
        <v>12413.33</v>
      </c>
      <c r="W24" s="38">
        <f t="shared" si="0"/>
        <v>24826.66</v>
      </c>
      <c r="X24" s="108"/>
    </row>
    <row r="25" spans="1:24" s="17" customFormat="1" x14ac:dyDescent="0.3">
      <c r="A25" s="110"/>
      <c r="B25" s="30">
        <v>22</v>
      </c>
      <c r="C25" s="31" t="s">
        <v>42</v>
      </c>
      <c r="D25" s="32" t="s">
        <v>53</v>
      </c>
      <c r="E25" s="33" t="s">
        <v>54</v>
      </c>
      <c r="F25" s="34" t="s">
        <v>52</v>
      </c>
      <c r="G25" s="33" t="s">
        <v>55</v>
      </c>
      <c r="H25" s="35">
        <v>1</v>
      </c>
      <c r="I25" s="35"/>
      <c r="J25" s="35"/>
      <c r="K25" s="35"/>
      <c r="L25" s="35"/>
      <c r="M25" s="35"/>
      <c r="N25" s="35"/>
      <c r="O25" s="35"/>
      <c r="P25" s="35">
        <v>1</v>
      </c>
      <c r="Q25" s="35"/>
      <c r="R25" s="35"/>
      <c r="S25" s="35"/>
      <c r="T25" s="35"/>
      <c r="U25" s="36">
        <v>2</v>
      </c>
      <c r="V25" s="37">
        <v>23600</v>
      </c>
      <c r="W25" s="38">
        <f t="shared" si="0"/>
        <v>47200</v>
      </c>
      <c r="X25" s="108"/>
    </row>
    <row r="26" spans="1:24" s="17" customFormat="1" ht="22.5" customHeight="1" x14ac:dyDescent="0.3">
      <c r="A26" s="21">
        <v>15</v>
      </c>
      <c r="B26" s="25">
        <v>23</v>
      </c>
      <c r="C26" s="7" t="s">
        <v>43</v>
      </c>
      <c r="D26" s="14" t="s">
        <v>53</v>
      </c>
      <c r="E26" s="15" t="s">
        <v>54</v>
      </c>
      <c r="F26" s="6" t="s">
        <v>52</v>
      </c>
      <c r="G26" s="15" t="s">
        <v>55</v>
      </c>
      <c r="H26" s="10"/>
      <c r="I26" s="10"/>
      <c r="J26" s="10"/>
      <c r="K26" s="10"/>
      <c r="L26" s="10"/>
      <c r="M26" s="10"/>
      <c r="N26" s="10"/>
      <c r="O26" s="10"/>
      <c r="P26" s="10"/>
      <c r="Q26" s="10">
        <v>1</v>
      </c>
      <c r="R26" s="10"/>
      <c r="S26" s="10"/>
      <c r="T26" s="10"/>
      <c r="U26" s="16">
        <v>1</v>
      </c>
      <c r="V26" s="19">
        <v>30198</v>
      </c>
      <c r="W26" s="9">
        <f t="shared" si="0"/>
        <v>30198</v>
      </c>
      <c r="X26" s="20">
        <f t="shared" ref="X26:X30" si="2">W26</f>
        <v>30198</v>
      </c>
    </row>
    <row r="27" spans="1:24" ht="18.75" customHeight="1" x14ac:dyDescent="0.3">
      <c r="A27" s="29">
        <v>16</v>
      </c>
      <c r="B27" s="30">
        <v>24</v>
      </c>
      <c r="C27" s="40" t="s">
        <v>44</v>
      </c>
      <c r="D27" s="32" t="s">
        <v>53</v>
      </c>
      <c r="E27" s="33" t="s">
        <v>54</v>
      </c>
      <c r="F27" s="34" t="s">
        <v>52</v>
      </c>
      <c r="G27" s="33" t="s">
        <v>55</v>
      </c>
      <c r="H27" s="35"/>
      <c r="I27" s="35"/>
      <c r="J27" s="35"/>
      <c r="K27" s="35"/>
      <c r="L27" s="35"/>
      <c r="M27" s="35"/>
      <c r="N27" s="35"/>
      <c r="O27" s="35"/>
      <c r="P27" s="35"/>
      <c r="Q27" s="35"/>
      <c r="R27" s="35"/>
      <c r="S27" s="35">
        <v>1</v>
      </c>
      <c r="T27" s="35"/>
      <c r="U27" s="36">
        <v>1</v>
      </c>
      <c r="V27" s="37">
        <v>3239.6</v>
      </c>
      <c r="W27" s="38">
        <f t="shared" si="0"/>
        <v>3239.6</v>
      </c>
      <c r="X27" s="39">
        <f t="shared" si="2"/>
        <v>3239.6</v>
      </c>
    </row>
    <row r="28" spans="1:24" ht="37.5" customHeight="1" x14ac:dyDescent="0.3">
      <c r="A28" s="21">
        <v>17</v>
      </c>
      <c r="B28" s="25">
        <v>25</v>
      </c>
      <c r="C28" s="7" t="s">
        <v>45</v>
      </c>
      <c r="D28" s="14" t="s">
        <v>53</v>
      </c>
      <c r="E28" s="15" t="s">
        <v>54</v>
      </c>
      <c r="F28" s="6" t="s">
        <v>52</v>
      </c>
      <c r="G28" s="15" t="s">
        <v>55</v>
      </c>
      <c r="H28" s="10"/>
      <c r="I28" s="10"/>
      <c r="J28" s="10"/>
      <c r="K28" s="10"/>
      <c r="L28" s="10"/>
      <c r="M28" s="10"/>
      <c r="N28" s="10"/>
      <c r="O28" s="10"/>
      <c r="P28" s="10"/>
      <c r="Q28" s="10"/>
      <c r="R28" s="10">
        <v>1</v>
      </c>
      <c r="S28" s="10"/>
      <c r="T28" s="10"/>
      <c r="U28" s="16">
        <v>1</v>
      </c>
      <c r="V28" s="19">
        <v>23698.25</v>
      </c>
      <c r="W28" s="9">
        <f t="shared" si="0"/>
        <v>23698.25</v>
      </c>
      <c r="X28" s="20">
        <f t="shared" si="2"/>
        <v>23698.25</v>
      </c>
    </row>
    <row r="29" spans="1:24" ht="18" x14ac:dyDescent="0.3">
      <c r="A29" s="29">
        <v>18</v>
      </c>
      <c r="B29" s="30">
        <v>26</v>
      </c>
      <c r="C29" s="40" t="s">
        <v>46</v>
      </c>
      <c r="D29" s="32" t="s">
        <v>53</v>
      </c>
      <c r="E29" s="33" t="s">
        <v>54</v>
      </c>
      <c r="F29" s="34" t="s">
        <v>52</v>
      </c>
      <c r="G29" s="33" t="s">
        <v>55</v>
      </c>
      <c r="H29" s="35">
        <v>12</v>
      </c>
      <c r="I29" s="35">
        <v>15</v>
      </c>
      <c r="J29" s="35">
        <v>9</v>
      </c>
      <c r="K29" s="35"/>
      <c r="L29" s="35">
        <v>1</v>
      </c>
      <c r="M29" s="35"/>
      <c r="N29" s="35"/>
      <c r="O29" s="35"/>
      <c r="P29" s="35"/>
      <c r="Q29" s="35"/>
      <c r="R29" s="35"/>
      <c r="S29" s="35">
        <v>2</v>
      </c>
      <c r="T29" s="35">
        <v>10</v>
      </c>
      <c r="U29" s="36">
        <v>49</v>
      </c>
      <c r="V29" s="37">
        <v>16918.84</v>
      </c>
      <c r="W29" s="38">
        <f t="shared" si="0"/>
        <v>829023.16</v>
      </c>
      <c r="X29" s="39">
        <f t="shared" si="2"/>
        <v>829023.16</v>
      </c>
    </row>
    <row r="30" spans="1:24" ht="20.25" customHeight="1" x14ac:dyDescent="0.3">
      <c r="A30" s="21">
        <v>19</v>
      </c>
      <c r="B30" s="25">
        <v>27</v>
      </c>
      <c r="C30" s="8" t="s">
        <v>47</v>
      </c>
      <c r="D30" s="14" t="s">
        <v>53</v>
      </c>
      <c r="E30" s="15" t="s">
        <v>54</v>
      </c>
      <c r="F30" s="6" t="s">
        <v>52</v>
      </c>
      <c r="G30" s="15" t="s">
        <v>55</v>
      </c>
      <c r="H30" s="10">
        <v>2</v>
      </c>
      <c r="I30" s="10"/>
      <c r="J30" s="10"/>
      <c r="K30" s="10"/>
      <c r="L30" s="10"/>
      <c r="M30" s="10"/>
      <c r="N30" s="10"/>
      <c r="O30" s="10"/>
      <c r="P30" s="10"/>
      <c r="Q30" s="10"/>
      <c r="R30" s="10"/>
      <c r="S30" s="10"/>
      <c r="T30" s="10"/>
      <c r="U30" s="16">
        <v>2</v>
      </c>
      <c r="V30" s="19">
        <v>5489.24</v>
      </c>
      <c r="W30" s="9">
        <f t="shared" si="0"/>
        <v>10978.48</v>
      </c>
      <c r="X30" s="20">
        <f t="shared" si="2"/>
        <v>10978.48</v>
      </c>
    </row>
    <row r="31" spans="1:24" ht="386.25" customHeight="1" x14ac:dyDescent="0.3">
      <c r="A31" s="109">
        <v>20</v>
      </c>
      <c r="B31" s="30">
        <v>28</v>
      </c>
      <c r="C31" s="31" t="s">
        <v>48</v>
      </c>
      <c r="D31" s="41" t="s">
        <v>53</v>
      </c>
      <c r="E31" s="42" t="s">
        <v>54</v>
      </c>
      <c r="F31" s="43" t="s">
        <v>52</v>
      </c>
      <c r="G31" s="42" t="s">
        <v>55</v>
      </c>
      <c r="H31" s="44"/>
      <c r="I31" s="44">
        <v>1</v>
      </c>
      <c r="J31" s="44">
        <v>1</v>
      </c>
      <c r="K31" s="44"/>
      <c r="L31" s="44"/>
      <c r="M31" s="44"/>
      <c r="N31" s="44"/>
      <c r="O31" s="44">
        <v>1</v>
      </c>
      <c r="P31" s="44"/>
      <c r="Q31" s="44"/>
      <c r="R31" s="44">
        <v>2</v>
      </c>
      <c r="S31" s="44"/>
      <c r="T31" s="44">
        <v>1</v>
      </c>
      <c r="U31" s="36">
        <v>6</v>
      </c>
      <c r="V31" s="37">
        <v>20081.2</v>
      </c>
      <c r="W31" s="38">
        <f t="shared" si="0"/>
        <v>120487.20000000001</v>
      </c>
      <c r="X31" s="107">
        <f>SUM(W31:W34)</f>
        <v>292496.2</v>
      </c>
    </row>
    <row r="32" spans="1:24" ht="385.5" customHeight="1" x14ac:dyDescent="0.3">
      <c r="A32" s="110"/>
      <c r="B32" s="30">
        <v>29</v>
      </c>
      <c r="C32" s="31" t="s">
        <v>49</v>
      </c>
      <c r="D32" s="41" t="s">
        <v>53</v>
      </c>
      <c r="E32" s="42" t="s">
        <v>54</v>
      </c>
      <c r="F32" s="43" t="s">
        <v>52</v>
      </c>
      <c r="G32" s="42" t="s">
        <v>55</v>
      </c>
      <c r="H32" s="44"/>
      <c r="I32" s="44"/>
      <c r="J32" s="44"/>
      <c r="K32" s="44"/>
      <c r="L32" s="44"/>
      <c r="M32" s="44">
        <v>1</v>
      </c>
      <c r="N32" s="44"/>
      <c r="O32" s="44"/>
      <c r="P32" s="44"/>
      <c r="Q32" s="44"/>
      <c r="R32" s="44"/>
      <c r="S32" s="44"/>
      <c r="T32" s="44"/>
      <c r="U32" s="36">
        <v>1</v>
      </c>
      <c r="V32" s="37">
        <v>26943.200000000001</v>
      </c>
      <c r="W32" s="38">
        <f t="shared" si="0"/>
        <v>26943.200000000001</v>
      </c>
      <c r="X32" s="108"/>
    </row>
    <row r="33" spans="1:24" ht="386.25" customHeight="1" x14ac:dyDescent="0.3">
      <c r="A33" s="110"/>
      <c r="B33" s="30">
        <v>30</v>
      </c>
      <c r="C33" s="31" t="s">
        <v>50</v>
      </c>
      <c r="D33" s="41" t="s">
        <v>53</v>
      </c>
      <c r="E33" s="42" t="s">
        <v>54</v>
      </c>
      <c r="F33" s="43" t="s">
        <v>52</v>
      </c>
      <c r="G33" s="42" t="s">
        <v>55</v>
      </c>
      <c r="H33" s="44">
        <v>1</v>
      </c>
      <c r="I33" s="44"/>
      <c r="J33" s="44"/>
      <c r="K33" s="44"/>
      <c r="L33" s="44"/>
      <c r="M33" s="44"/>
      <c r="N33" s="44"/>
      <c r="O33" s="44"/>
      <c r="P33" s="44">
        <v>1</v>
      </c>
      <c r="Q33" s="44"/>
      <c r="R33" s="44"/>
      <c r="S33" s="44"/>
      <c r="T33" s="44"/>
      <c r="U33" s="36">
        <v>2</v>
      </c>
      <c r="V33" s="37">
        <v>35514</v>
      </c>
      <c r="W33" s="38">
        <f t="shared" si="0"/>
        <v>71028</v>
      </c>
      <c r="X33" s="108"/>
    </row>
    <row r="34" spans="1:24" ht="385.5" customHeight="1" x14ac:dyDescent="0.3">
      <c r="A34" s="110"/>
      <c r="B34" s="30">
        <v>31</v>
      </c>
      <c r="C34" s="31" t="s">
        <v>51</v>
      </c>
      <c r="D34" s="41" t="s">
        <v>53</v>
      </c>
      <c r="E34" s="42" t="s">
        <v>54</v>
      </c>
      <c r="F34" s="43" t="s">
        <v>52</v>
      </c>
      <c r="G34" s="42" t="s">
        <v>55</v>
      </c>
      <c r="H34" s="44"/>
      <c r="I34" s="44"/>
      <c r="J34" s="44"/>
      <c r="K34" s="44"/>
      <c r="L34" s="44"/>
      <c r="M34" s="44"/>
      <c r="N34" s="44">
        <v>1</v>
      </c>
      <c r="O34" s="44"/>
      <c r="P34" s="44"/>
      <c r="Q34" s="44"/>
      <c r="R34" s="44"/>
      <c r="S34" s="44"/>
      <c r="T34" s="44"/>
      <c r="U34" s="36">
        <v>1</v>
      </c>
      <c r="V34" s="37">
        <v>74037.8</v>
      </c>
      <c r="W34" s="38">
        <f t="shared" si="0"/>
        <v>74037.8</v>
      </c>
      <c r="X34" s="108"/>
    </row>
    <row r="35" spans="1:24" ht="21" x14ac:dyDescent="0.3">
      <c r="A35" s="111" t="s">
        <v>56</v>
      </c>
      <c r="B35" s="112"/>
      <c r="C35" s="112"/>
      <c r="D35" s="112"/>
      <c r="E35" s="112"/>
      <c r="F35" s="112"/>
      <c r="G35" s="112"/>
      <c r="H35" s="112"/>
      <c r="I35" s="112"/>
      <c r="J35" s="112"/>
      <c r="K35" s="112"/>
      <c r="L35" s="112"/>
      <c r="M35" s="112"/>
      <c r="N35" s="112"/>
      <c r="O35" s="112"/>
      <c r="P35" s="112"/>
      <c r="Q35" s="112"/>
      <c r="R35" s="112"/>
      <c r="S35" s="112"/>
      <c r="T35" s="112"/>
      <c r="U35" s="112"/>
      <c r="V35" s="112"/>
      <c r="W35" s="113"/>
      <c r="X35" s="24">
        <f>SUM(X4:X34)</f>
        <v>3441465.8200000003</v>
      </c>
    </row>
    <row r="36" spans="1:24" x14ac:dyDescent="0.3">
      <c r="B36" s="26"/>
      <c r="C36" s="4"/>
      <c r="D36" s="4"/>
      <c r="E36" s="4"/>
      <c r="F36" s="4"/>
      <c r="G36" s="4"/>
      <c r="H36" s="4"/>
      <c r="I36" s="4"/>
      <c r="J36" s="4"/>
      <c r="K36" s="4"/>
      <c r="L36" s="4"/>
      <c r="M36" s="4"/>
      <c r="N36" s="4"/>
      <c r="O36" s="11"/>
      <c r="P36" s="4"/>
      <c r="Q36" s="4"/>
      <c r="R36" s="4"/>
      <c r="S36" s="4"/>
      <c r="T36" s="4"/>
      <c r="U36" s="4"/>
      <c r="V36" s="1"/>
      <c r="W36" s="2"/>
    </row>
    <row r="37" spans="1:24" x14ac:dyDescent="0.3">
      <c r="B37" s="26"/>
      <c r="C37" s="4"/>
      <c r="D37" s="4"/>
      <c r="E37" s="4"/>
      <c r="F37" s="4"/>
      <c r="G37" s="4"/>
      <c r="H37" s="4"/>
      <c r="I37" s="4"/>
      <c r="J37" s="4"/>
      <c r="K37" s="4"/>
      <c r="L37" s="4"/>
      <c r="M37" s="4"/>
      <c r="N37" s="4"/>
      <c r="O37" s="11"/>
      <c r="P37" s="4"/>
      <c r="Q37" s="4"/>
      <c r="R37" s="4"/>
      <c r="S37" s="4"/>
      <c r="T37" s="4"/>
      <c r="U37" s="4"/>
      <c r="V37" s="1"/>
      <c r="W37" s="2"/>
    </row>
    <row r="38" spans="1:24" x14ac:dyDescent="0.3">
      <c r="A38" s="23"/>
      <c r="B38" s="23"/>
      <c r="C38" s="5"/>
      <c r="D38" s="5"/>
      <c r="E38" s="5"/>
      <c r="F38" s="5"/>
      <c r="G38" s="5"/>
      <c r="H38" s="5"/>
      <c r="I38" s="5"/>
      <c r="J38" s="5"/>
      <c r="K38" s="5"/>
      <c r="L38" s="5"/>
      <c r="M38" s="5"/>
      <c r="N38" s="5"/>
      <c r="O38" s="12"/>
      <c r="P38" s="5"/>
      <c r="Q38" s="5"/>
      <c r="R38" s="5"/>
      <c r="S38" s="5"/>
      <c r="T38" s="5"/>
      <c r="U38" s="5"/>
    </row>
  </sheetData>
  <mergeCells count="32">
    <mergeCell ref="S2:S3"/>
    <mergeCell ref="R2:R3"/>
    <mergeCell ref="B2:B3"/>
    <mergeCell ref="A4:A8"/>
    <mergeCell ref="F2:F3"/>
    <mergeCell ref="G2:G3"/>
    <mergeCell ref="M2:M3"/>
    <mergeCell ref="N2:N3"/>
    <mergeCell ref="O2:O3"/>
    <mergeCell ref="P2:P3"/>
    <mergeCell ref="Q2:Q3"/>
    <mergeCell ref="H2:H3"/>
    <mergeCell ref="I2:I3"/>
    <mergeCell ref="J2:J3"/>
    <mergeCell ref="K2:K3"/>
    <mergeCell ref="L2:L3"/>
    <mergeCell ref="X21:X25"/>
    <mergeCell ref="X31:X34"/>
    <mergeCell ref="A31:A34"/>
    <mergeCell ref="A35:W35"/>
    <mergeCell ref="A1:X1"/>
    <mergeCell ref="X2:X3"/>
    <mergeCell ref="T2:T3"/>
    <mergeCell ref="W2:W3"/>
    <mergeCell ref="X4:X8"/>
    <mergeCell ref="A21:A25"/>
    <mergeCell ref="A2:A3"/>
    <mergeCell ref="C2:C3"/>
    <mergeCell ref="D2:D3"/>
    <mergeCell ref="E2:E3"/>
    <mergeCell ref="V2:V3"/>
    <mergeCell ref="U2:U3"/>
  </mergeCells>
  <phoneticPr fontId="7" type="noConversion"/>
  <printOptions horizontalCentered="1"/>
  <pageMargins left="0.25" right="0.25" top="0.75" bottom="0.75" header="0.3" footer="0.3"/>
  <pageSetup paperSize="9" scale="19"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2FF5A-E2B9-45D8-9DC8-6090203332D6}">
  <sheetPr>
    <pageSetUpPr fitToPage="1"/>
  </sheetPr>
  <dimension ref="A1:Z38"/>
  <sheetViews>
    <sheetView tabSelected="1" topLeftCell="F34" zoomScale="80" zoomScaleNormal="80" zoomScaleSheetLayoutView="100" zoomScalePageLayoutView="80" workbookViewId="0">
      <selection activeCell="X49" sqref="X49"/>
    </sheetView>
  </sheetViews>
  <sheetFormatPr defaultRowHeight="15.6" x14ac:dyDescent="0.3"/>
  <cols>
    <col min="1" max="1" width="9.33203125" style="22" bestFit="1" customWidth="1"/>
    <col min="2" max="2" width="36.44140625" style="22" customWidth="1"/>
    <col min="3" max="3" width="6.5546875" style="22" customWidth="1"/>
    <col min="4" max="4" width="87" style="3" bestFit="1" customWidth="1"/>
    <col min="5" max="5" width="55.6640625" style="81" bestFit="1" customWidth="1"/>
    <col min="6" max="6" width="8.6640625" style="3" bestFit="1" customWidth="1"/>
    <col min="7" max="7" width="13.88671875" style="3" bestFit="1" customWidth="1"/>
    <col min="8" max="8" width="12.88671875" style="3" bestFit="1" customWidth="1"/>
    <col min="9" max="9" width="16" style="3" bestFit="1" customWidth="1"/>
    <col min="10" max="14" width="5.33203125" style="3" bestFit="1" customWidth="1"/>
    <col min="15" max="16" width="4.88671875" style="3" bestFit="1" customWidth="1"/>
    <col min="17" max="17" width="4.88671875" style="13" bestFit="1" customWidth="1"/>
    <col min="18" max="21" width="4.88671875" style="3" bestFit="1" customWidth="1"/>
    <col min="22" max="22" width="5.33203125" style="3" bestFit="1" customWidth="1"/>
    <col min="23" max="23" width="6.44140625" style="3" bestFit="1" customWidth="1"/>
    <col min="24" max="24" width="17.33203125" bestFit="1" customWidth="1"/>
    <col min="25" max="25" width="21.33203125" bestFit="1" customWidth="1"/>
    <col min="26" max="26" width="27" style="18" customWidth="1"/>
  </cols>
  <sheetData>
    <row r="1" spans="1:26" ht="55.5" customHeight="1" x14ac:dyDescent="0.3">
      <c r="A1" s="114" t="s">
        <v>61</v>
      </c>
      <c r="B1" s="115"/>
      <c r="C1" s="115"/>
      <c r="D1" s="115"/>
      <c r="E1" s="115"/>
      <c r="F1" s="115"/>
      <c r="G1" s="115"/>
      <c r="H1" s="115"/>
      <c r="I1" s="115"/>
      <c r="J1" s="115"/>
      <c r="K1" s="115"/>
      <c r="L1" s="115"/>
      <c r="M1" s="115"/>
      <c r="N1" s="115"/>
      <c r="O1" s="115"/>
      <c r="P1" s="115"/>
      <c r="Q1" s="115"/>
      <c r="R1" s="115"/>
      <c r="S1" s="115"/>
      <c r="T1" s="115"/>
      <c r="U1" s="115"/>
      <c r="V1" s="115"/>
      <c r="W1" s="115"/>
      <c r="X1" s="115"/>
      <c r="Y1" s="115"/>
      <c r="Z1" s="115"/>
    </row>
    <row r="2" spans="1:26" s="2" customFormat="1" ht="38.25" customHeight="1" x14ac:dyDescent="0.3">
      <c r="A2" s="122" t="s">
        <v>20</v>
      </c>
      <c r="B2" s="134" t="s">
        <v>62</v>
      </c>
      <c r="C2" s="122" t="s">
        <v>0</v>
      </c>
      <c r="D2" s="123" t="s">
        <v>2</v>
      </c>
      <c r="E2" s="136" t="s">
        <v>63</v>
      </c>
      <c r="F2" s="124" t="s">
        <v>3</v>
      </c>
      <c r="G2" s="124" t="s">
        <v>4</v>
      </c>
      <c r="H2" s="124" t="s">
        <v>5</v>
      </c>
      <c r="I2" s="124" t="s">
        <v>6</v>
      </c>
      <c r="J2" s="118" t="s">
        <v>7</v>
      </c>
      <c r="K2" s="118" t="s">
        <v>8</v>
      </c>
      <c r="L2" s="118" t="s">
        <v>9</v>
      </c>
      <c r="M2" s="118" t="s">
        <v>10</v>
      </c>
      <c r="N2" s="118" t="s">
        <v>11</v>
      </c>
      <c r="O2" s="118" t="s">
        <v>12</v>
      </c>
      <c r="P2" s="118" t="s">
        <v>13</v>
      </c>
      <c r="Q2" s="118" t="s">
        <v>14</v>
      </c>
      <c r="R2" s="118" t="s">
        <v>15</v>
      </c>
      <c r="S2" s="118" t="s">
        <v>16</v>
      </c>
      <c r="T2" s="118" t="s">
        <v>17</v>
      </c>
      <c r="U2" s="118" t="s">
        <v>18</v>
      </c>
      <c r="V2" s="118" t="s">
        <v>19</v>
      </c>
      <c r="W2" s="123" t="s">
        <v>1</v>
      </c>
      <c r="X2" s="126" t="s">
        <v>71</v>
      </c>
      <c r="Y2" s="116" t="s">
        <v>70</v>
      </c>
      <c r="Z2" s="116" t="s">
        <v>59</v>
      </c>
    </row>
    <row r="3" spans="1:26" s="2" customFormat="1" ht="88.5" customHeight="1" x14ac:dyDescent="0.3">
      <c r="A3" s="122"/>
      <c r="B3" s="135"/>
      <c r="C3" s="122"/>
      <c r="D3" s="123"/>
      <c r="E3" s="137"/>
      <c r="F3" s="125"/>
      <c r="G3" s="125"/>
      <c r="H3" s="125"/>
      <c r="I3" s="125"/>
      <c r="J3" s="119"/>
      <c r="K3" s="119"/>
      <c r="L3" s="119" t="s">
        <v>9</v>
      </c>
      <c r="M3" s="119" t="s">
        <v>10</v>
      </c>
      <c r="N3" s="119" t="s">
        <v>11</v>
      </c>
      <c r="O3" s="119" t="s">
        <v>12</v>
      </c>
      <c r="P3" s="119" t="s">
        <v>13</v>
      </c>
      <c r="Q3" s="119" t="s">
        <v>14</v>
      </c>
      <c r="R3" s="119" t="s">
        <v>15</v>
      </c>
      <c r="S3" s="119" t="s">
        <v>16</v>
      </c>
      <c r="T3" s="119" t="s">
        <v>17</v>
      </c>
      <c r="U3" s="119" t="s">
        <v>18</v>
      </c>
      <c r="V3" s="119" t="s">
        <v>19</v>
      </c>
      <c r="W3" s="123"/>
      <c r="X3" s="126"/>
      <c r="Y3" s="117"/>
      <c r="Z3" s="117"/>
    </row>
    <row r="4" spans="1:26" ht="36.75" customHeight="1" x14ac:dyDescent="0.3">
      <c r="A4" s="127">
        <v>1</v>
      </c>
      <c r="B4" s="138" t="s">
        <v>64</v>
      </c>
      <c r="C4" s="25">
        <v>1</v>
      </c>
      <c r="D4" s="7" t="s">
        <v>21</v>
      </c>
      <c r="E4" s="45" t="s">
        <v>65</v>
      </c>
      <c r="F4" s="46" t="s">
        <v>53</v>
      </c>
      <c r="G4" s="47" t="s">
        <v>54</v>
      </c>
      <c r="H4" s="45" t="s">
        <v>52</v>
      </c>
      <c r="I4" s="47" t="s">
        <v>55</v>
      </c>
      <c r="J4" s="48"/>
      <c r="K4" s="48"/>
      <c r="L4" s="48">
        <v>15</v>
      </c>
      <c r="M4" s="48"/>
      <c r="N4" s="48"/>
      <c r="O4" s="48"/>
      <c r="P4" s="48">
        <v>8</v>
      </c>
      <c r="Q4" s="48"/>
      <c r="R4" s="48">
        <v>4</v>
      </c>
      <c r="S4" s="48"/>
      <c r="T4" s="48">
        <v>2</v>
      </c>
      <c r="U4" s="48">
        <v>4</v>
      </c>
      <c r="V4" s="48"/>
      <c r="W4" s="49">
        <v>33</v>
      </c>
      <c r="X4" s="50">
        <v>5826</v>
      </c>
      <c r="Y4" s="51">
        <f>W4*X4</f>
        <v>192258</v>
      </c>
      <c r="Z4" s="120">
        <f>SUM(Y4:Y8)</f>
        <v>1190436</v>
      </c>
    </row>
    <row r="5" spans="1:26" ht="35.25" customHeight="1" x14ac:dyDescent="0.3">
      <c r="A5" s="128"/>
      <c r="B5" s="139"/>
      <c r="C5" s="25">
        <v>2</v>
      </c>
      <c r="D5" s="7" t="s">
        <v>22</v>
      </c>
      <c r="E5" s="45" t="s">
        <v>66</v>
      </c>
      <c r="F5" s="46" t="s">
        <v>53</v>
      </c>
      <c r="G5" s="47" t="s">
        <v>54</v>
      </c>
      <c r="H5" s="45" t="s">
        <v>52</v>
      </c>
      <c r="I5" s="47" t="s">
        <v>55</v>
      </c>
      <c r="J5" s="48">
        <v>36</v>
      </c>
      <c r="K5" s="48"/>
      <c r="L5" s="48"/>
      <c r="M5" s="48">
        <v>3</v>
      </c>
      <c r="N5" s="48"/>
      <c r="O5" s="48">
        <v>4</v>
      </c>
      <c r="P5" s="48"/>
      <c r="Q5" s="48"/>
      <c r="R5" s="48"/>
      <c r="S5" s="48"/>
      <c r="T5" s="48"/>
      <c r="U5" s="48"/>
      <c r="V5" s="48"/>
      <c r="W5" s="49">
        <v>43</v>
      </c>
      <c r="X5" s="50">
        <v>7768</v>
      </c>
      <c r="Y5" s="51">
        <f t="shared" ref="Y5:Y34" si="0">W5*X5</f>
        <v>334024</v>
      </c>
      <c r="Z5" s="121"/>
    </row>
    <row r="6" spans="1:26" ht="33.75" customHeight="1" x14ac:dyDescent="0.3">
      <c r="A6" s="128"/>
      <c r="B6" s="139"/>
      <c r="C6" s="25">
        <v>3</v>
      </c>
      <c r="D6" s="7" t="s">
        <v>23</v>
      </c>
      <c r="E6" s="45" t="s">
        <v>67</v>
      </c>
      <c r="F6" s="46" t="s">
        <v>53</v>
      </c>
      <c r="G6" s="47" t="s">
        <v>54</v>
      </c>
      <c r="H6" s="45" t="s">
        <v>52</v>
      </c>
      <c r="I6" s="47" t="s">
        <v>55</v>
      </c>
      <c r="J6" s="48"/>
      <c r="K6" s="48"/>
      <c r="L6" s="48"/>
      <c r="M6" s="48"/>
      <c r="N6" s="48">
        <v>53</v>
      </c>
      <c r="O6" s="48"/>
      <c r="P6" s="48"/>
      <c r="Q6" s="48"/>
      <c r="R6" s="48"/>
      <c r="S6" s="48"/>
      <c r="T6" s="48"/>
      <c r="U6" s="48"/>
      <c r="V6" s="48">
        <v>60</v>
      </c>
      <c r="W6" s="49">
        <v>113</v>
      </c>
      <c r="X6" s="50">
        <v>3954</v>
      </c>
      <c r="Y6" s="51">
        <f t="shared" si="0"/>
        <v>446802</v>
      </c>
      <c r="Z6" s="121"/>
    </row>
    <row r="7" spans="1:26" ht="36.75" customHeight="1" x14ac:dyDescent="0.3">
      <c r="A7" s="128"/>
      <c r="B7" s="139"/>
      <c r="C7" s="25">
        <v>4</v>
      </c>
      <c r="D7" s="7" t="s">
        <v>24</v>
      </c>
      <c r="E7" s="45" t="s">
        <v>68</v>
      </c>
      <c r="F7" s="46" t="s">
        <v>53</v>
      </c>
      <c r="G7" s="47" t="s">
        <v>54</v>
      </c>
      <c r="H7" s="45" t="s">
        <v>52</v>
      </c>
      <c r="I7" s="47" t="s">
        <v>55</v>
      </c>
      <c r="J7" s="48">
        <v>8</v>
      </c>
      <c r="K7" s="48"/>
      <c r="L7" s="48"/>
      <c r="M7" s="48">
        <v>30</v>
      </c>
      <c r="N7" s="48"/>
      <c r="O7" s="48"/>
      <c r="P7" s="48"/>
      <c r="Q7" s="48"/>
      <c r="R7" s="48"/>
      <c r="S7" s="48"/>
      <c r="T7" s="48"/>
      <c r="U7" s="48"/>
      <c r="V7" s="48"/>
      <c r="W7" s="49">
        <v>38</v>
      </c>
      <c r="X7" s="50">
        <v>5272</v>
      </c>
      <c r="Y7" s="51">
        <f t="shared" si="0"/>
        <v>200336</v>
      </c>
      <c r="Z7" s="121"/>
    </row>
    <row r="8" spans="1:26" ht="18.75" customHeight="1" x14ac:dyDescent="0.3">
      <c r="A8" s="128"/>
      <c r="B8" s="140"/>
      <c r="C8" s="25">
        <v>5</v>
      </c>
      <c r="D8" s="7" t="s">
        <v>25</v>
      </c>
      <c r="E8" s="45" t="s">
        <v>69</v>
      </c>
      <c r="F8" s="46" t="s">
        <v>53</v>
      </c>
      <c r="G8" s="47" t="s">
        <v>54</v>
      </c>
      <c r="H8" s="45" t="s">
        <v>52</v>
      </c>
      <c r="I8" s="47" t="s">
        <v>55</v>
      </c>
      <c r="J8" s="48"/>
      <c r="K8" s="48">
        <v>5</v>
      </c>
      <c r="L8" s="48">
        <v>10</v>
      </c>
      <c r="M8" s="48"/>
      <c r="N8" s="48"/>
      <c r="O8" s="48"/>
      <c r="P8" s="48"/>
      <c r="Q8" s="48"/>
      <c r="R8" s="48"/>
      <c r="S8" s="48"/>
      <c r="T8" s="48"/>
      <c r="U8" s="48"/>
      <c r="V8" s="48"/>
      <c r="W8" s="49">
        <v>15</v>
      </c>
      <c r="X8" s="50">
        <v>1134.4000000000001</v>
      </c>
      <c r="Y8" s="51">
        <f t="shared" si="0"/>
        <v>17016</v>
      </c>
      <c r="Z8" s="121"/>
    </row>
    <row r="9" spans="1:26" ht="18" customHeight="1" x14ac:dyDescent="0.3">
      <c r="A9" s="63">
        <v>2</v>
      </c>
      <c r="B9" s="63" t="s">
        <v>72</v>
      </c>
      <c r="C9" s="64">
        <v>6</v>
      </c>
      <c r="D9" s="65" t="s">
        <v>26</v>
      </c>
      <c r="E9" s="68"/>
      <c r="F9" s="66" t="s">
        <v>53</v>
      </c>
      <c r="G9" s="67" t="s">
        <v>54</v>
      </c>
      <c r="H9" s="68" t="s">
        <v>52</v>
      </c>
      <c r="I9" s="67" t="s">
        <v>55</v>
      </c>
      <c r="J9" s="69">
        <v>4</v>
      </c>
      <c r="K9" s="69">
        <v>5</v>
      </c>
      <c r="L9" s="69">
        <v>4</v>
      </c>
      <c r="M9" s="69"/>
      <c r="N9" s="69">
        <v>1</v>
      </c>
      <c r="O9" s="69">
        <v>1</v>
      </c>
      <c r="P9" s="69">
        <v>8</v>
      </c>
      <c r="Q9" s="69"/>
      <c r="R9" s="69">
        <v>1</v>
      </c>
      <c r="S9" s="69"/>
      <c r="T9" s="69"/>
      <c r="U9" s="69">
        <v>1</v>
      </c>
      <c r="V9" s="69">
        <v>2</v>
      </c>
      <c r="W9" s="70">
        <v>27</v>
      </c>
      <c r="X9" s="129" t="s">
        <v>72</v>
      </c>
      <c r="Y9" s="130"/>
      <c r="Z9" s="131"/>
    </row>
    <row r="10" spans="1:26" ht="18" x14ac:dyDescent="0.3">
      <c r="A10" s="27">
        <v>3</v>
      </c>
      <c r="B10" s="27" t="s">
        <v>73</v>
      </c>
      <c r="C10" s="25">
        <v>7</v>
      </c>
      <c r="D10" s="7" t="s">
        <v>27</v>
      </c>
      <c r="E10" s="45" t="s">
        <v>74</v>
      </c>
      <c r="F10" s="46" t="s">
        <v>53</v>
      </c>
      <c r="G10" s="47" t="s">
        <v>54</v>
      </c>
      <c r="H10" s="45" t="s">
        <v>52</v>
      </c>
      <c r="I10" s="47" t="s">
        <v>55</v>
      </c>
      <c r="J10" s="48">
        <v>4</v>
      </c>
      <c r="K10" s="48"/>
      <c r="L10" s="48"/>
      <c r="M10" s="48"/>
      <c r="N10" s="48"/>
      <c r="O10" s="48"/>
      <c r="P10" s="48"/>
      <c r="Q10" s="48"/>
      <c r="R10" s="48"/>
      <c r="S10" s="48"/>
      <c r="T10" s="48"/>
      <c r="U10" s="48"/>
      <c r="V10" s="48"/>
      <c r="W10" s="49">
        <v>4</v>
      </c>
      <c r="X10" s="50">
        <v>725</v>
      </c>
      <c r="Y10" s="51">
        <f t="shared" si="0"/>
        <v>2900</v>
      </c>
      <c r="Z10" s="28">
        <f t="shared" ref="Z10:Z18" si="1">Y10</f>
        <v>2900</v>
      </c>
    </row>
    <row r="11" spans="1:26" ht="18" x14ac:dyDescent="0.3">
      <c r="A11" s="29">
        <v>4</v>
      </c>
      <c r="B11" s="29" t="s">
        <v>73</v>
      </c>
      <c r="C11" s="30">
        <v>8</v>
      </c>
      <c r="D11" s="31" t="s">
        <v>28</v>
      </c>
      <c r="E11" s="54" t="s">
        <v>75</v>
      </c>
      <c r="F11" s="52" t="s">
        <v>53</v>
      </c>
      <c r="G11" s="53" t="s">
        <v>54</v>
      </c>
      <c r="H11" s="54" t="s">
        <v>52</v>
      </c>
      <c r="I11" s="53" t="s">
        <v>55</v>
      </c>
      <c r="J11" s="55">
        <v>5</v>
      </c>
      <c r="K11" s="55">
        <v>1</v>
      </c>
      <c r="L11" s="55">
        <v>4</v>
      </c>
      <c r="M11" s="55"/>
      <c r="N11" s="55"/>
      <c r="O11" s="55"/>
      <c r="P11" s="55"/>
      <c r="Q11" s="55"/>
      <c r="R11" s="55"/>
      <c r="S11" s="55"/>
      <c r="T11" s="55"/>
      <c r="U11" s="55"/>
      <c r="V11" s="55">
        <v>2</v>
      </c>
      <c r="W11" s="56">
        <v>12</v>
      </c>
      <c r="X11" s="57">
        <v>1983.33</v>
      </c>
      <c r="Y11" s="58">
        <f t="shared" si="0"/>
        <v>23799.96</v>
      </c>
      <c r="Z11" s="39">
        <f t="shared" si="1"/>
        <v>23799.96</v>
      </c>
    </row>
    <row r="12" spans="1:26" ht="18" x14ac:dyDescent="0.3">
      <c r="A12" s="63">
        <v>5</v>
      </c>
      <c r="B12" s="63" t="s">
        <v>72</v>
      </c>
      <c r="C12" s="64">
        <v>9</v>
      </c>
      <c r="D12" s="65" t="s">
        <v>29</v>
      </c>
      <c r="E12" s="68"/>
      <c r="F12" s="66" t="s">
        <v>53</v>
      </c>
      <c r="G12" s="67" t="s">
        <v>54</v>
      </c>
      <c r="H12" s="68" t="s">
        <v>52</v>
      </c>
      <c r="I12" s="67" t="s">
        <v>55</v>
      </c>
      <c r="J12" s="69"/>
      <c r="K12" s="69">
        <v>1</v>
      </c>
      <c r="L12" s="69"/>
      <c r="M12" s="69"/>
      <c r="N12" s="69"/>
      <c r="O12" s="69"/>
      <c r="P12" s="69"/>
      <c r="Q12" s="69"/>
      <c r="R12" s="69"/>
      <c r="S12" s="69"/>
      <c r="T12" s="69"/>
      <c r="U12" s="69"/>
      <c r="V12" s="69"/>
      <c r="W12" s="70">
        <v>1</v>
      </c>
      <c r="X12" s="129" t="s">
        <v>72</v>
      </c>
      <c r="Y12" s="130"/>
      <c r="Z12" s="131"/>
    </row>
    <row r="13" spans="1:26" ht="55.5" customHeight="1" x14ac:dyDescent="0.3">
      <c r="A13" s="29">
        <v>6</v>
      </c>
      <c r="B13" s="71" t="s">
        <v>76</v>
      </c>
      <c r="C13" s="30">
        <v>10</v>
      </c>
      <c r="D13" s="75" t="s">
        <v>30</v>
      </c>
      <c r="E13" s="54" t="s">
        <v>77</v>
      </c>
      <c r="F13" s="52" t="s">
        <v>53</v>
      </c>
      <c r="G13" s="53" t="s">
        <v>54</v>
      </c>
      <c r="H13" s="54" t="s">
        <v>52</v>
      </c>
      <c r="I13" s="53" t="s">
        <v>55</v>
      </c>
      <c r="J13" s="55"/>
      <c r="K13" s="55"/>
      <c r="L13" s="55">
        <v>2</v>
      </c>
      <c r="M13" s="55"/>
      <c r="N13" s="55"/>
      <c r="O13" s="55"/>
      <c r="P13" s="55"/>
      <c r="Q13" s="55"/>
      <c r="R13" s="55"/>
      <c r="S13" s="55"/>
      <c r="T13" s="55"/>
      <c r="U13" s="55"/>
      <c r="V13" s="55"/>
      <c r="W13" s="72">
        <v>2</v>
      </c>
      <c r="X13" s="73">
        <v>948</v>
      </c>
      <c r="Y13" s="74">
        <f t="shared" si="0"/>
        <v>1896</v>
      </c>
      <c r="Z13" s="39">
        <f>Y13</f>
        <v>1896</v>
      </c>
    </row>
    <row r="14" spans="1:26" ht="18" x14ac:dyDescent="0.3">
      <c r="A14" s="27">
        <v>7</v>
      </c>
      <c r="B14" s="27" t="s">
        <v>78</v>
      </c>
      <c r="C14" s="25">
        <v>11</v>
      </c>
      <c r="D14" s="7" t="s">
        <v>31</v>
      </c>
      <c r="E14" s="45" t="s">
        <v>79</v>
      </c>
      <c r="F14" s="46" t="s">
        <v>53</v>
      </c>
      <c r="G14" s="47" t="s">
        <v>54</v>
      </c>
      <c r="H14" s="45" t="s">
        <v>52</v>
      </c>
      <c r="I14" s="47" t="s">
        <v>55</v>
      </c>
      <c r="J14" s="48"/>
      <c r="K14" s="48"/>
      <c r="L14" s="48"/>
      <c r="M14" s="48">
        <v>1</v>
      </c>
      <c r="N14" s="48"/>
      <c r="O14" s="48"/>
      <c r="P14" s="48">
        <v>2</v>
      </c>
      <c r="Q14" s="48"/>
      <c r="R14" s="48"/>
      <c r="S14" s="48"/>
      <c r="T14" s="48"/>
      <c r="U14" s="48"/>
      <c r="V14" s="48"/>
      <c r="W14" s="49">
        <v>3</v>
      </c>
      <c r="X14" s="50">
        <v>2316.66</v>
      </c>
      <c r="Y14" s="51">
        <f t="shared" si="0"/>
        <v>6949.98</v>
      </c>
      <c r="Z14" s="28">
        <f t="shared" si="1"/>
        <v>6949.98</v>
      </c>
    </row>
    <row r="15" spans="1:26" ht="18.75" customHeight="1" x14ac:dyDescent="0.3">
      <c r="A15" s="29">
        <v>8</v>
      </c>
      <c r="B15" s="29" t="s">
        <v>80</v>
      </c>
      <c r="C15" s="30">
        <v>12</v>
      </c>
      <c r="D15" s="31" t="s">
        <v>32</v>
      </c>
      <c r="E15" s="54" t="s">
        <v>81</v>
      </c>
      <c r="F15" s="52" t="s">
        <v>53</v>
      </c>
      <c r="G15" s="53" t="s">
        <v>54</v>
      </c>
      <c r="H15" s="54" t="s">
        <v>52</v>
      </c>
      <c r="I15" s="53" t="s">
        <v>55</v>
      </c>
      <c r="J15" s="55"/>
      <c r="K15" s="55"/>
      <c r="L15" s="55"/>
      <c r="M15" s="55">
        <v>20</v>
      </c>
      <c r="N15" s="55"/>
      <c r="O15" s="55"/>
      <c r="P15" s="55"/>
      <c r="Q15" s="55"/>
      <c r="R15" s="55"/>
      <c r="S15" s="55"/>
      <c r="T15" s="55"/>
      <c r="U15" s="55"/>
      <c r="V15" s="55"/>
      <c r="W15" s="56">
        <v>20</v>
      </c>
      <c r="X15" s="57">
        <v>3230</v>
      </c>
      <c r="Y15" s="58">
        <f t="shared" si="0"/>
        <v>64600</v>
      </c>
      <c r="Z15" s="39">
        <f t="shared" si="1"/>
        <v>64600</v>
      </c>
    </row>
    <row r="16" spans="1:26" ht="132.75" customHeight="1" x14ac:dyDescent="0.3">
      <c r="A16" s="27">
        <v>9</v>
      </c>
      <c r="B16" s="76" t="s">
        <v>82</v>
      </c>
      <c r="C16" s="25">
        <v>13</v>
      </c>
      <c r="D16" s="7" t="s">
        <v>33</v>
      </c>
      <c r="E16" s="45" t="s">
        <v>83</v>
      </c>
      <c r="F16" s="46" t="s">
        <v>53</v>
      </c>
      <c r="G16" s="47" t="s">
        <v>54</v>
      </c>
      <c r="H16" s="45" t="s">
        <v>52</v>
      </c>
      <c r="I16" s="47" t="s">
        <v>55</v>
      </c>
      <c r="J16" s="48"/>
      <c r="K16" s="48"/>
      <c r="L16" s="48"/>
      <c r="M16" s="48"/>
      <c r="N16" s="48"/>
      <c r="O16" s="48"/>
      <c r="P16" s="48">
        <v>1</v>
      </c>
      <c r="Q16" s="48"/>
      <c r="R16" s="48"/>
      <c r="S16" s="48"/>
      <c r="T16" s="48"/>
      <c r="U16" s="48"/>
      <c r="V16" s="48"/>
      <c r="W16" s="49">
        <v>1</v>
      </c>
      <c r="X16" s="50">
        <v>65900</v>
      </c>
      <c r="Y16" s="51">
        <f t="shared" si="0"/>
        <v>65900</v>
      </c>
      <c r="Z16" s="28">
        <f t="shared" si="1"/>
        <v>65900</v>
      </c>
    </row>
    <row r="17" spans="1:26" s="17" customFormat="1" ht="18" x14ac:dyDescent="0.3">
      <c r="A17" s="29">
        <v>10</v>
      </c>
      <c r="B17" s="29" t="s">
        <v>73</v>
      </c>
      <c r="C17" s="30">
        <v>14</v>
      </c>
      <c r="D17" s="40" t="s">
        <v>34</v>
      </c>
      <c r="E17" s="77" t="s">
        <v>84</v>
      </c>
      <c r="F17" s="52" t="s">
        <v>53</v>
      </c>
      <c r="G17" s="53" t="s">
        <v>54</v>
      </c>
      <c r="H17" s="54" t="s">
        <v>52</v>
      </c>
      <c r="I17" s="53" t="s">
        <v>55</v>
      </c>
      <c r="J17" s="55"/>
      <c r="K17" s="55"/>
      <c r="L17" s="55"/>
      <c r="M17" s="55"/>
      <c r="N17" s="55"/>
      <c r="O17" s="55"/>
      <c r="P17" s="55">
        <v>1</v>
      </c>
      <c r="Q17" s="55"/>
      <c r="R17" s="55"/>
      <c r="S17" s="55"/>
      <c r="T17" s="55"/>
      <c r="U17" s="55"/>
      <c r="V17" s="55"/>
      <c r="W17" s="56">
        <v>1</v>
      </c>
      <c r="X17" s="57">
        <v>17332</v>
      </c>
      <c r="Y17" s="58">
        <f t="shared" si="0"/>
        <v>17332</v>
      </c>
      <c r="Z17" s="39">
        <f t="shared" si="1"/>
        <v>17332</v>
      </c>
    </row>
    <row r="18" spans="1:26" ht="21.75" customHeight="1" x14ac:dyDescent="0.3">
      <c r="A18" s="27">
        <v>11</v>
      </c>
      <c r="B18" s="27" t="s">
        <v>73</v>
      </c>
      <c r="C18" s="25">
        <v>15</v>
      </c>
      <c r="D18" s="8" t="s">
        <v>35</v>
      </c>
      <c r="E18" s="78" t="s">
        <v>85</v>
      </c>
      <c r="F18" s="46" t="s">
        <v>53</v>
      </c>
      <c r="G18" s="47" t="s">
        <v>54</v>
      </c>
      <c r="H18" s="45" t="s">
        <v>52</v>
      </c>
      <c r="I18" s="47" t="s">
        <v>55</v>
      </c>
      <c r="J18" s="48"/>
      <c r="K18" s="48"/>
      <c r="L18" s="48"/>
      <c r="M18" s="48"/>
      <c r="N18" s="48"/>
      <c r="O18" s="48"/>
      <c r="P18" s="48">
        <v>1</v>
      </c>
      <c r="Q18" s="48"/>
      <c r="R18" s="48"/>
      <c r="S18" s="48"/>
      <c r="T18" s="48"/>
      <c r="U18" s="48"/>
      <c r="V18" s="48"/>
      <c r="W18" s="49">
        <v>1</v>
      </c>
      <c r="X18" s="50">
        <v>130000</v>
      </c>
      <c r="Y18" s="51">
        <f t="shared" si="0"/>
        <v>130000</v>
      </c>
      <c r="Z18" s="28">
        <f t="shared" si="1"/>
        <v>130000</v>
      </c>
    </row>
    <row r="19" spans="1:26" ht="31.2" x14ac:dyDescent="0.3">
      <c r="A19" s="63">
        <v>12</v>
      </c>
      <c r="B19" s="63" t="s">
        <v>72</v>
      </c>
      <c r="C19" s="64">
        <v>16</v>
      </c>
      <c r="D19" s="65" t="s">
        <v>36</v>
      </c>
      <c r="E19" s="68"/>
      <c r="F19" s="66" t="s">
        <v>53</v>
      </c>
      <c r="G19" s="67" t="s">
        <v>54</v>
      </c>
      <c r="H19" s="68" t="s">
        <v>52</v>
      </c>
      <c r="I19" s="67" t="s">
        <v>55</v>
      </c>
      <c r="J19" s="69"/>
      <c r="K19" s="69"/>
      <c r="L19" s="69"/>
      <c r="M19" s="69"/>
      <c r="N19" s="69"/>
      <c r="O19" s="69"/>
      <c r="P19" s="69">
        <v>1</v>
      </c>
      <c r="Q19" s="69"/>
      <c r="R19" s="69"/>
      <c r="S19" s="69"/>
      <c r="T19" s="69"/>
      <c r="U19" s="69"/>
      <c r="V19" s="69"/>
      <c r="W19" s="70">
        <v>1</v>
      </c>
      <c r="X19" s="129" t="s">
        <v>72</v>
      </c>
      <c r="Y19" s="130"/>
      <c r="Z19" s="131"/>
    </row>
    <row r="20" spans="1:26" s="17" customFormat="1" ht="117" customHeight="1" x14ac:dyDescent="0.3">
      <c r="A20" s="63">
        <v>13</v>
      </c>
      <c r="B20" s="63" t="s">
        <v>72</v>
      </c>
      <c r="C20" s="64">
        <v>17</v>
      </c>
      <c r="D20" s="65" t="s">
        <v>37</v>
      </c>
      <c r="E20" s="68"/>
      <c r="F20" s="66" t="s">
        <v>53</v>
      </c>
      <c r="G20" s="67" t="s">
        <v>54</v>
      </c>
      <c r="H20" s="68" t="s">
        <v>52</v>
      </c>
      <c r="I20" s="67" t="s">
        <v>55</v>
      </c>
      <c r="J20" s="69">
        <v>1</v>
      </c>
      <c r="K20" s="69"/>
      <c r="L20" s="69"/>
      <c r="M20" s="69"/>
      <c r="N20" s="69"/>
      <c r="O20" s="69"/>
      <c r="P20" s="69"/>
      <c r="Q20" s="69"/>
      <c r="R20" s="69">
        <v>1</v>
      </c>
      <c r="S20" s="69"/>
      <c r="T20" s="69"/>
      <c r="U20" s="69"/>
      <c r="V20" s="69"/>
      <c r="W20" s="70">
        <v>2</v>
      </c>
      <c r="X20" s="129" t="s">
        <v>72</v>
      </c>
      <c r="Y20" s="130"/>
      <c r="Z20" s="131"/>
    </row>
    <row r="21" spans="1:26" s="17" customFormat="1" ht="18.75" customHeight="1" x14ac:dyDescent="0.3">
      <c r="A21" s="109">
        <v>14</v>
      </c>
      <c r="B21" s="141" t="s">
        <v>86</v>
      </c>
      <c r="C21" s="30">
        <v>18</v>
      </c>
      <c r="D21" s="31" t="s">
        <v>38</v>
      </c>
      <c r="E21" s="54" t="s">
        <v>87</v>
      </c>
      <c r="F21" s="52" t="s">
        <v>53</v>
      </c>
      <c r="G21" s="53" t="s">
        <v>54</v>
      </c>
      <c r="H21" s="54" t="s">
        <v>52</v>
      </c>
      <c r="I21" s="53" t="s">
        <v>55</v>
      </c>
      <c r="J21" s="55">
        <v>1</v>
      </c>
      <c r="K21" s="55"/>
      <c r="L21" s="55"/>
      <c r="M21" s="55"/>
      <c r="N21" s="55"/>
      <c r="O21" s="55"/>
      <c r="P21" s="55"/>
      <c r="Q21" s="55"/>
      <c r="R21" s="55">
        <v>1</v>
      </c>
      <c r="S21" s="55"/>
      <c r="T21" s="55"/>
      <c r="U21" s="55"/>
      <c r="V21" s="55"/>
      <c r="W21" s="56">
        <v>2</v>
      </c>
      <c r="X21" s="57">
        <v>17500</v>
      </c>
      <c r="Y21" s="58">
        <f t="shared" si="0"/>
        <v>35000</v>
      </c>
      <c r="Z21" s="107">
        <f>SUM(Y21:Y25)</f>
        <v>90631.700000000012</v>
      </c>
    </row>
    <row r="22" spans="1:26" s="17" customFormat="1" ht="18.75" customHeight="1" x14ac:dyDescent="0.3">
      <c r="A22" s="110"/>
      <c r="B22" s="142"/>
      <c r="C22" s="30">
        <v>19</v>
      </c>
      <c r="D22" s="31" t="s">
        <v>39</v>
      </c>
      <c r="E22" s="54" t="s">
        <v>88</v>
      </c>
      <c r="F22" s="52" t="s">
        <v>53</v>
      </c>
      <c r="G22" s="53" t="s">
        <v>54</v>
      </c>
      <c r="H22" s="54" t="s">
        <v>52</v>
      </c>
      <c r="I22" s="53" t="s">
        <v>55</v>
      </c>
      <c r="J22" s="55">
        <v>1</v>
      </c>
      <c r="K22" s="55"/>
      <c r="L22" s="55"/>
      <c r="M22" s="55"/>
      <c r="N22" s="55"/>
      <c r="O22" s="55"/>
      <c r="P22" s="55"/>
      <c r="Q22" s="55"/>
      <c r="R22" s="55">
        <v>1</v>
      </c>
      <c r="S22" s="55"/>
      <c r="T22" s="55"/>
      <c r="U22" s="55"/>
      <c r="V22" s="55"/>
      <c r="W22" s="56">
        <v>2</v>
      </c>
      <c r="X22" s="57">
        <v>6028</v>
      </c>
      <c r="Y22" s="58">
        <f t="shared" si="0"/>
        <v>12056</v>
      </c>
      <c r="Z22" s="108"/>
    </row>
    <row r="23" spans="1:26" s="17" customFormat="1" ht="18.75" customHeight="1" x14ac:dyDescent="0.3">
      <c r="A23" s="110"/>
      <c r="B23" s="142"/>
      <c r="C23" s="30">
        <v>20</v>
      </c>
      <c r="D23" s="31" t="s">
        <v>40</v>
      </c>
      <c r="E23" s="54" t="s">
        <v>89</v>
      </c>
      <c r="F23" s="52" t="s">
        <v>53</v>
      </c>
      <c r="G23" s="53" t="s">
        <v>54</v>
      </c>
      <c r="H23" s="54" t="s">
        <v>52</v>
      </c>
      <c r="I23" s="53" t="s">
        <v>55</v>
      </c>
      <c r="J23" s="55">
        <v>1</v>
      </c>
      <c r="K23" s="55"/>
      <c r="L23" s="55"/>
      <c r="M23" s="55"/>
      <c r="N23" s="55"/>
      <c r="O23" s="55"/>
      <c r="P23" s="55"/>
      <c r="Q23" s="55"/>
      <c r="R23" s="55">
        <v>1</v>
      </c>
      <c r="S23" s="55"/>
      <c r="T23" s="55"/>
      <c r="U23" s="55"/>
      <c r="V23" s="55"/>
      <c r="W23" s="56">
        <v>2</v>
      </c>
      <c r="X23" s="57">
        <v>8100</v>
      </c>
      <c r="Y23" s="58">
        <f t="shared" si="0"/>
        <v>16200</v>
      </c>
      <c r="Z23" s="108"/>
    </row>
    <row r="24" spans="1:26" s="17" customFormat="1" ht="18.75" customHeight="1" x14ac:dyDescent="0.3">
      <c r="A24" s="110"/>
      <c r="B24" s="142"/>
      <c r="C24" s="30">
        <v>21</v>
      </c>
      <c r="D24" s="31" t="s">
        <v>41</v>
      </c>
      <c r="E24" s="54" t="s">
        <v>90</v>
      </c>
      <c r="F24" s="52" t="s">
        <v>53</v>
      </c>
      <c r="G24" s="53" t="s">
        <v>54</v>
      </c>
      <c r="H24" s="54" t="s">
        <v>52</v>
      </c>
      <c r="I24" s="53" t="s">
        <v>55</v>
      </c>
      <c r="J24" s="55">
        <v>1</v>
      </c>
      <c r="K24" s="55"/>
      <c r="L24" s="55"/>
      <c r="M24" s="55"/>
      <c r="N24" s="55"/>
      <c r="O24" s="55"/>
      <c r="P24" s="55"/>
      <c r="Q24" s="55"/>
      <c r="R24" s="55">
        <v>1</v>
      </c>
      <c r="S24" s="55"/>
      <c r="T24" s="55"/>
      <c r="U24" s="55"/>
      <c r="V24" s="55"/>
      <c r="W24" s="56">
        <v>2</v>
      </c>
      <c r="X24" s="57">
        <v>6925.08</v>
      </c>
      <c r="Y24" s="58">
        <f t="shared" si="0"/>
        <v>13850.16</v>
      </c>
      <c r="Z24" s="108"/>
    </row>
    <row r="25" spans="1:26" s="17" customFormat="1" ht="18.75" customHeight="1" x14ac:dyDescent="0.3">
      <c r="A25" s="110"/>
      <c r="B25" s="143"/>
      <c r="C25" s="30">
        <v>22</v>
      </c>
      <c r="D25" s="31" t="s">
        <v>42</v>
      </c>
      <c r="E25" s="54" t="s">
        <v>91</v>
      </c>
      <c r="F25" s="52" t="s">
        <v>53</v>
      </c>
      <c r="G25" s="53" t="s">
        <v>54</v>
      </c>
      <c r="H25" s="54" t="s">
        <v>52</v>
      </c>
      <c r="I25" s="53" t="s">
        <v>55</v>
      </c>
      <c r="J25" s="55">
        <v>1</v>
      </c>
      <c r="K25" s="55"/>
      <c r="L25" s="55"/>
      <c r="M25" s="55"/>
      <c r="N25" s="55"/>
      <c r="O25" s="55"/>
      <c r="P25" s="55"/>
      <c r="Q25" s="55"/>
      <c r="R25" s="55">
        <v>1</v>
      </c>
      <c r="S25" s="55"/>
      <c r="T25" s="55"/>
      <c r="U25" s="55"/>
      <c r="V25" s="55"/>
      <c r="W25" s="56">
        <v>2</v>
      </c>
      <c r="X25" s="57">
        <v>6762.77</v>
      </c>
      <c r="Y25" s="58">
        <f t="shared" si="0"/>
        <v>13525.54</v>
      </c>
      <c r="Z25" s="108"/>
    </row>
    <row r="26" spans="1:26" s="17" customFormat="1" ht="22.5" customHeight="1" x14ac:dyDescent="0.3">
      <c r="A26" s="27">
        <v>15</v>
      </c>
      <c r="B26" s="27" t="s">
        <v>73</v>
      </c>
      <c r="C26" s="25">
        <v>23</v>
      </c>
      <c r="D26" s="7" t="s">
        <v>43</v>
      </c>
      <c r="E26" s="45" t="s">
        <v>92</v>
      </c>
      <c r="F26" s="46" t="s">
        <v>53</v>
      </c>
      <c r="G26" s="47" t="s">
        <v>54</v>
      </c>
      <c r="H26" s="45" t="s">
        <v>52</v>
      </c>
      <c r="I26" s="47" t="s">
        <v>55</v>
      </c>
      <c r="J26" s="48"/>
      <c r="K26" s="48"/>
      <c r="L26" s="48"/>
      <c r="M26" s="48"/>
      <c r="N26" s="48"/>
      <c r="O26" s="48"/>
      <c r="P26" s="48"/>
      <c r="Q26" s="48"/>
      <c r="R26" s="48"/>
      <c r="S26" s="48">
        <v>1</v>
      </c>
      <c r="T26" s="48"/>
      <c r="U26" s="48"/>
      <c r="V26" s="48"/>
      <c r="W26" s="49">
        <v>1</v>
      </c>
      <c r="X26" s="50">
        <v>30100</v>
      </c>
      <c r="Y26" s="51">
        <f t="shared" si="0"/>
        <v>30100</v>
      </c>
      <c r="Z26" s="28">
        <f t="shared" ref="Z26:Z30" si="2">Y26</f>
        <v>30100</v>
      </c>
    </row>
    <row r="27" spans="1:26" ht="18.75" customHeight="1" x14ac:dyDescent="0.3">
      <c r="A27" s="29">
        <v>16</v>
      </c>
      <c r="B27" s="29" t="s">
        <v>93</v>
      </c>
      <c r="C27" s="30">
        <v>24</v>
      </c>
      <c r="D27" s="40" t="s">
        <v>44</v>
      </c>
      <c r="E27" s="77" t="s">
        <v>94</v>
      </c>
      <c r="F27" s="52" t="s">
        <v>53</v>
      </c>
      <c r="G27" s="53" t="s">
        <v>54</v>
      </c>
      <c r="H27" s="54" t="s">
        <v>52</v>
      </c>
      <c r="I27" s="53" t="s">
        <v>55</v>
      </c>
      <c r="J27" s="55"/>
      <c r="K27" s="55"/>
      <c r="L27" s="55"/>
      <c r="M27" s="55"/>
      <c r="N27" s="55"/>
      <c r="O27" s="55"/>
      <c r="P27" s="55"/>
      <c r="Q27" s="55"/>
      <c r="R27" s="55"/>
      <c r="S27" s="55"/>
      <c r="T27" s="55"/>
      <c r="U27" s="55">
        <v>1</v>
      </c>
      <c r="V27" s="55"/>
      <c r="W27" s="56">
        <v>1</v>
      </c>
      <c r="X27" s="57">
        <v>3239.6</v>
      </c>
      <c r="Y27" s="58">
        <f t="shared" si="0"/>
        <v>3239.6</v>
      </c>
      <c r="Z27" s="39">
        <f t="shared" si="2"/>
        <v>3239.6</v>
      </c>
    </row>
    <row r="28" spans="1:26" ht="37.5" customHeight="1" x14ac:dyDescent="0.3">
      <c r="A28" s="63">
        <v>17</v>
      </c>
      <c r="B28" s="63" t="s">
        <v>72</v>
      </c>
      <c r="C28" s="64">
        <v>25</v>
      </c>
      <c r="D28" s="65" t="s">
        <v>45</v>
      </c>
      <c r="E28" s="68"/>
      <c r="F28" s="66" t="s">
        <v>53</v>
      </c>
      <c r="G28" s="67" t="s">
        <v>54</v>
      </c>
      <c r="H28" s="68" t="s">
        <v>52</v>
      </c>
      <c r="I28" s="67" t="s">
        <v>55</v>
      </c>
      <c r="J28" s="69"/>
      <c r="K28" s="69"/>
      <c r="L28" s="69"/>
      <c r="M28" s="69"/>
      <c r="N28" s="69"/>
      <c r="O28" s="69"/>
      <c r="P28" s="69"/>
      <c r="Q28" s="69"/>
      <c r="R28" s="69"/>
      <c r="S28" s="69"/>
      <c r="T28" s="69">
        <v>1</v>
      </c>
      <c r="U28" s="69"/>
      <c r="V28" s="69"/>
      <c r="W28" s="70">
        <v>1</v>
      </c>
      <c r="X28" s="129" t="s">
        <v>72</v>
      </c>
      <c r="Y28" s="130"/>
      <c r="Z28" s="131"/>
    </row>
    <row r="29" spans="1:26" ht="18" x14ac:dyDescent="0.3">
      <c r="A29" s="29">
        <v>18</v>
      </c>
      <c r="B29" s="29" t="s">
        <v>73</v>
      </c>
      <c r="C29" s="30">
        <v>26</v>
      </c>
      <c r="D29" s="40" t="s">
        <v>46</v>
      </c>
      <c r="E29" s="77" t="s">
        <v>95</v>
      </c>
      <c r="F29" s="52" t="s">
        <v>53</v>
      </c>
      <c r="G29" s="53" t="s">
        <v>54</v>
      </c>
      <c r="H29" s="54" t="s">
        <v>52</v>
      </c>
      <c r="I29" s="53" t="s">
        <v>55</v>
      </c>
      <c r="J29" s="55">
        <v>12</v>
      </c>
      <c r="K29" s="55">
        <v>15</v>
      </c>
      <c r="L29" s="55">
        <v>9</v>
      </c>
      <c r="M29" s="55"/>
      <c r="N29" s="55">
        <v>1</v>
      </c>
      <c r="O29" s="55"/>
      <c r="P29" s="55"/>
      <c r="Q29" s="55"/>
      <c r="R29" s="55"/>
      <c r="S29" s="55"/>
      <c r="T29" s="55"/>
      <c r="U29" s="55">
        <v>2</v>
      </c>
      <c r="V29" s="55">
        <v>10</v>
      </c>
      <c r="W29" s="56">
        <v>49</v>
      </c>
      <c r="X29" s="57">
        <v>2140.61</v>
      </c>
      <c r="Y29" s="58">
        <f t="shared" si="0"/>
        <v>104889.89</v>
      </c>
      <c r="Z29" s="39">
        <f t="shared" si="2"/>
        <v>104889.89</v>
      </c>
    </row>
    <row r="30" spans="1:26" ht="20.25" customHeight="1" x14ac:dyDescent="0.3">
      <c r="A30" s="27">
        <v>19</v>
      </c>
      <c r="B30" s="27" t="s">
        <v>96</v>
      </c>
      <c r="C30" s="25">
        <v>27</v>
      </c>
      <c r="D30" s="8" t="s">
        <v>47</v>
      </c>
      <c r="E30" s="78" t="s">
        <v>97</v>
      </c>
      <c r="F30" s="46" t="s">
        <v>53</v>
      </c>
      <c r="G30" s="47" t="s">
        <v>54</v>
      </c>
      <c r="H30" s="45" t="s">
        <v>52</v>
      </c>
      <c r="I30" s="47" t="s">
        <v>55</v>
      </c>
      <c r="J30" s="48">
        <v>2</v>
      </c>
      <c r="K30" s="48"/>
      <c r="L30" s="48"/>
      <c r="M30" s="48"/>
      <c r="N30" s="48"/>
      <c r="O30" s="48"/>
      <c r="P30" s="48"/>
      <c r="Q30" s="48"/>
      <c r="R30" s="48"/>
      <c r="S30" s="48"/>
      <c r="T30" s="48"/>
      <c r="U30" s="48"/>
      <c r="V30" s="48"/>
      <c r="W30" s="49">
        <v>2</v>
      </c>
      <c r="X30" s="50">
        <v>4749.99</v>
      </c>
      <c r="Y30" s="51">
        <f t="shared" si="0"/>
        <v>9499.98</v>
      </c>
      <c r="Z30" s="28">
        <f t="shared" si="2"/>
        <v>9499.98</v>
      </c>
    </row>
    <row r="31" spans="1:26" ht="265.2" x14ac:dyDescent="0.3">
      <c r="A31" s="109">
        <v>20</v>
      </c>
      <c r="B31" s="144" t="s">
        <v>99</v>
      </c>
      <c r="C31" s="30">
        <v>28</v>
      </c>
      <c r="D31" s="31" t="s">
        <v>48</v>
      </c>
      <c r="E31" s="54" t="s">
        <v>100</v>
      </c>
      <c r="F31" s="59" t="s">
        <v>53</v>
      </c>
      <c r="G31" s="60" t="s">
        <v>54</v>
      </c>
      <c r="H31" s="61" t="s">
        <v>52</v>
      </c>
      <c r="I31" s="60" t="s">
        <v>55</v>
      </c>
      <c r="J31" s="62"/>
      <c r="K31" s="62">
        <v>1</v>
      </c>
      <c r="L31" s="62">
        <v>1</v>
      </c>
      <c r="M31" s="62"/>
      <c r="N31" s="62"/>
      <c r="O31" s="62"/>
      <c r="P31" s="62"/>
      <c r="Q31" s="62">
        <v>1</v>
      </c>
      <c r="R31" s="62"/>
      <c r="S31" s="62"/>
      <c r="T31" s="62">
        <v>2</v>
      </c>
      <c r="U31" s="62"/>
      <c r="V31" s="62">
        <v>1</v>
      </c>
      <c r="W31" s="56">
        <v>6</v>
      </c>
      <c r="X31" s="57">
        <v>19713</v>
      </c>
      <c r="Y31" s="58">
        <f t="shared" si="0"/>
        <v>118278</v>
      </c>
      <c r="Z31" s="107">
        <f>SUM(Y31:Y34)</f>
        <v>253972</v>
      </c>
    </row>
    <row r="32" spans="1:26" ht="265.2" x14ac:dyDescent="0.3">
      <c r="A32" s="110"/>
      <c r="B32" s="144"/>
      <c r="C32" s="30">
        <v>29</v>
      </c>
      <c r="D32" s="31" t="s">
        <v>49</v>
      </c>
      <c r="E32" s="54" t="s">
        <v>100</v>
      </c>
      <c r="F32" s="59" t="s">
        <v>53</v>
      </c>
      <c r="G32" s="60" t="s">
        <v>54</v>
      </c>
      <c r="H32" s="61" t="s">
        <v>52</v>
      </c>
      <c r="I32" s="60" t="s">
        <v>55</v>
      </c>
      <c r="J32" s="62"/>
      <c r="K32" s="62"/>
      <c r="L32" s="62"/>
      <c r="M32" s="62"/>
      <c r="N32" s="62"/>
      <c r="O32" s="62">
        <v>1</v>
      </c>
      <c r="P32" s="62"/>
      <c r="Q32" s="62"/>
      <c r="R32" s="62"/>
      <c r="S32" s="62"/>
      <c r="T32" s="62"/>
      <c r="U32" s="62"/>
      <c r="V32" s="62"/>
      <c r="W32" s="56">
        <v>1</v>
      </c>
      <c r="X32" s="57">
        <v>19713</v>
      </c>
      <c r="Y32" s="58">
        <f t="shared" si="0"/>
        <v>19713</v>
      </c>
      <c r="Z32" s="108"/>
    </row>
    <row r="33" spans="1:26" ht="265.2" x14ac:dyDescent="0.3">
      <c r="A33" s="110"/>
      <c r="B33" s="144"/>
      <c r="C33" s="30">
        <v>30</v>
      </c>
      <c r="D33" s="31" t="s">
        <v>50</v>
      </c>
      <c r="E33" s="54" t="s">
        <v>100</v>
      </c>
      <c r="F33" s="59" t="s">
        <v>53</v>
      </c>
      <c r="G33" s="60" t="s">
        <v>54</v>
      </c>
      <c r="H33" s="61" t="s">
        <v>52</v>
      </c>
      <c r="I33" s="60" t="s">
        <v>55</v>
      </c>
      <c r="J33" s="62">
        <v>1</v>
      </c>
      <c r="K33" s="62"/>
      <c r="L33" s="62"/>
      <c r="M33" s="62"/>
      <c r="N33" s="62"/>
      <c r="O33" s="62"/>
      <c r="P33" s="62"/>
      <c r="Q33" s="62"/>
      <c r="R33" s="62">
        <v>1</v>
      </c>
      <c r="S33" s="62"/>
      <c r="T33" s="62"/>
      <c r="U33" s="62"/>
      <c r="V33" s="62"/>
      <c r="W33" s="56">
        <v>2</v>
      </c>
      <c r="X33" s="57">
        <v>26239</v>
      </c>
      <c r="Y33" s="58">
        <f t="shared" si="0"/>
        <v>52478</v>
      </c>
      <c r="Z33" s="108"/>
    </row>
    <row r="34" spans="1:26" ht="265.2" x14ac:dyDescent="0.3">
      <c r="A34" s="110"/>
      <c r="B34" s="144"/>
      <c r="C34" s="30">
        <v>31</v>
      </c>
      <c r="D34" s="31" t="s">
        <v>51</v>
      </c>
      <c r="E34" s="54" t="s">
        <v>100</v>
      </c>
      <c r="F34" s="59" t="s">
        <v>53</v>
      </c>
      <c r="G34" s="60" t="s">
        <v>54</v>
      </c>
      <c r="H34" s="61" t="s">
        <v>52</v>
      </c>
      <c r="I34" s="60" t="s">
        <v>55</v>
      </c>
      <c r="J34" s="62"/>
      <c r="K34" s="62"/>
      <c r="L34" s="62"/>
      <c r="M34" s="62"/>
      <c r="N34" s="62"/>
      <c r="O34" s="62"/>
      <c r="P34" s="62">
        <v>1</v>
      </c>
      <c r="Q34" s="62"/>
      <c r="R34" s="62"/>
      <c r="S34" s="62"/>
      <c r="T34" s="62"/>
      <c r="U34" s="62"/>
      <c r="V34" s="62"/>
      <c r="W34" s="56">
        <v>1</v>
      </c>
      <c r="X34" s="57">
        <v>63503</v>
      </c>
      <c r="Y34" s="58">
        <f t="shared" si="0"/>
        <v>63503</v>
      </c>
      <c r="Z34" s="133"/>
    </row>
    <row r="35" spans="1:26" ht="21" x14ac:dyDescent="0.3">
      <c r="A35" s="82"/>
      <c r="B35" s="82"/>
      <c r="C35" s="82"/>
      <c r="D35" s="82"/>
      <c r="E35" s="82"/>
      <c r="F35" s="82"/>
      <c r="G35" s="82"/>
      <c r="H35" s="82"/>
      <c r="I35" s="82"/>
      <c r="J35" s="82"/>
      <c r="K35" s="82"/>
      <c r="L35" s="82"/>
      <c r="M35" s="82"/>
      <c r="N35" s="82"/>
      <c r="O35" s="82"/>
      <c r="P35" s="82"/>
      <c r="Q35" s="82"/>
      <c r="R35" s="82"/>
      <c r="S35" s="82"/>
      <c r="T35" s="82"/>
      <c r="U35" s="82"/>
      <c r="V35" s="82"/>
      <c r="W35" s="82"/>
      <c r="X35" s="132" t="s">
        <v>98</v>
      </c>
      <c r="Y35" s="132"/>
      <c r="Z35" s="83">
        <f>SUM(Z4:Z34)</f>
        <v>1996147.1099999999</v>
      </c>
    </row>
    <row r="36" spans="1:26" x14ac:dyDescent="0.3">
      <c r="C36" s="26"/>
      <c r="D36" s="4"/>
      <c r="E36" s="79"/>
      <c r="F36" s="4"/>
      <c r="G36" s="4"/>
      <c r="H36" s="4"/>
      <c r="I36" s="4"/>
      <c r="J36" s="4"/>
      <c r="K36" s="4"/>
      <c r="L36" s="4"/>
      <c r="M36" s="4"/>
      <c r="N36" s="4"/>
      <c r="O36" s="4"/>
      <c r="P36" s="4"/>
      <c r="Q36" s="11"/>
      <c r="R36" s="4"/>
      <c r="S36" s="4"/>
      <c r="T36" s="4"/>
      <c r="U36" s="4"/>
      <c r="V36" s="4"/>
      <c r="W36" s="4"/>
      <c r="X36" s="1"/>
      <c r="Y36" s="2"/>
    </row>
    <row r="37" spans="1:26" x14ac:dyDescent="0.3">
      <c r="C37" s="26"/>
      <c r="D37" s="4"/>
      <c r="E37" s="79"/>
      <c r="F37" s="4"/>
      <c r="G37" s="4"/>
      <c r="H37" s="4"/>
      <c r="I37" s="4"/>
      <c r="J37" s="4"/>
      <c r="K37" s="4"/>
      <c r="L37" s="4"/>
      <c r="M37" s="4"/>
      <c r="N37" s="4"/>
      <c r="O37" s="4"/>
      <c r="P37" s="4"/>
      <c r="Q37" s="11"/>
      <c r="R37" s="4"/>
      <c r="S37" s="4"/>
      <c r="T37" s="4"/>
      <c r="U37" s="4"/>
      <c r="V37" s="4"/>
      <c r="W37" s="4"/>
      <c r="X37" s="1"/>
      <c r="Y37" s="2"/>
    </row>
    <row r="38" spans="1:26" x14ac:dyDescent="0.3">
      <c r="A38" s="23"/>
      <c r="B38" s="23"/>
      <c r="C38" s="23"/>
      <c r="D38" s="5"/>
      <c r="E38" s="80"/>
      <c r="F38" s="5"/>
      <c r="G38" s="5"/>
      <c r="H38" s="5"/>
      <c r="I38" s="5"/>
      <c r="J38" s="5"/>
      <c r="K38" s="5"/>
      <c r="L38" s="5"/>
      <c r="M38" s="5"/>
      <c r="N38" s="5"/>
      <c r="O38" s="5"/>
      <c r="P38" s="5"/>
      <c r="Q38" s="12"/>
      <c r="R38" s="5"/>
      <c r="S38" s="5"/>
      <c r="T38" s="5"/>
      <c r="U38" s="5"/>
      <c r="V38" s="5"/>
      <c r="W38" s="5"/>
    </row>
  </sheetData>
  <mergeCells count="42">
    <mergeCell ref="X28:Z28"/>
    <mergeCell ref="X35:Y35"/>
    <mergeCell ref="A31:A34"/>
    <mergeCell ref="Z31:Z34"/>
    <mergeCell ref="B2:B3"/>
    <mergeCell ref="E2:E3"/>
    <mergeCell ref="B4:B8"/>
    <mergeCell ref="B21:B25"/>
    <mergeCell ref="B31:B34"/>
    <mergeCell ref="X9:Z9"/>
    <mergeCell ref="X12:Z12"/>
    <mergeCell ref="X2:X3"/>
    <mergeCell ref="Y2:Y3"/>
    <mergeCell ref="Z2:Z3"/>
    <mergeCell ref="A4:A8"/>
    <mergeCell ref="Z4:Z8"/>
    <mergeCell ref="A21:A25"/>
    <mergeCell ref="Z21:Z25"/>
    <mergeCell ref="X19:Z19"/>
    <mergeCell ref="X20:Z20"/>
    <mergeCell ref="R2:R3"/>
    <mergeCell ref="S2:S3"/>
    <mergeCell ref="T2:T3"/>
    <mergeCell ref="U2:U3"/>
    <mergeCell ref="V2:V3"/>
    <mergeCell ref="W2:W3"/>
    <mergeCell ref="L2:L3"/>
    <mergeCell ref="M2:M3"/>
    <mergeCell ref="N2:N3"/>
    <mergeCell ref="O2:O3"/>
    <mergeCell ref="P2:P3"/>
    <mergeCell ref="Q2:Q3"/>
    <mergeCell ref="A1:Z1"/>
    <mergeCell ref="A2:A3"/>
    <mergeCell ref="C2:C3"/>
    <mergeCell ref="D2:D3"/>
    <mergeCell ref="F2:F3"/>
    <mergeCell ref="G2:G3"/>
    <mergeCell ref="H2:H3"/>
    <mergeCell ref="I2:I3"/>
    <mergeCell ref="J2:J3"/>
    <mergeCell ref="K2:K3"/>
  </mergeCells>
  <printOptions horizontalCentered="1"/>
  <pageMargins left="0.25" right="0.25" top="0.75" bottom="0.75" header="0.3" footer="0.3"/>
  <pageSetup paperSize="9" scale="19"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BB166-D204-47F1-BCD4-1FB7CFCE8DC0}">
  <sheetPr>
    <pageSetUpPr fitToPage="1"/>
  </sheetPr>
  <dimension ref="A1:JV33"/>
  <sheetViews>
    <sheetView topLeftCell="E28" zoomScale="70" zoomScaleNormal="70" zoomScaleSheetLayoutView="100" zoomScalePageLayoutView="80" workbookViewId="0">
      <selection activeCell="X29" sqref="X29"/>
    </sheetView>
  </sheetViews>
  <sheetFormatPr defaultRowHeight="15.6" x14ac:dyDescent="0.3"/>
  <cols>
    <col min="1" max="1" width="9.33203125" style="22" bestFit="1" customWidth="1"/>
    <col min="2" max="2" width="36.44140625" style="22" customWidth="1"/>
    <col min="3" max="3" width="6.5546875" style="22" customWidth="1"/>
    <col min="4" max="4" width="87" style="3" bestFit="1" customWidth="1"/>
    <col min="5" max="5" width="55.6640625" style="81" bestFit="1" customWidth="1"/>
    <col min="6" max="6" width="8.6640625" style="3" bestFit="1" customWidth="1"/>
    <col min="7" max="7" width="13.88671875" style="3" bestFit="1" customWidth="1"/>
    <col min="8" max="8" width="12.88671875" style="3" bestFit="1" customWidth="1"/>
    <col min="9" max="9" width="16" style="3" bestFit="1" customWidth="1"/>
    <col min="10" max="14" width="5.33203125" style="3" bestFit="1" customWidth="1"/>
    <col min="15" max="16" width="4.88671875" style="3" bestFit="1" customWidth="1"/>
    <col min="17" max="17" width="4.88671875" style="13" bestFit="1" customWidth="1"/>
    <col min="18" max="21" width="4.88671875" style="3" bestFit="1" customWidth="1"/>
    <col min="22" max="22" width="5.33203125" style="3" bestFit="1" customWidth="1"/>
    <col min="23" max="23" width="6.44140625" style="3" bestFit="1" customWidth="1"/>
    <col min="24" max="24" width="17.33203125" bestFit="1" customWidth="1"/>
    <col min="25" max="25" width="21.33203125" bestFit="1" customWidth="1"/>
    <col min="26" max="26" width="27" style="18" customWidth="1"/>
    <col min="27" max="282" width="9.109375" style="17"/>
  </cols>
  <sheetData>
    <row r="1" spans="1:282" ht="55.5" customHeight="1" x14ac:dyDescent="0.3">
      <c r="A1" s="114" t="s">
        <v>101</v>
      </c>
      <c r="B1" s="115"/>
      <c r="C1" s="115"/>
      <c r="D1" s="115"/>
      <c r="E1" s="115"/>
      <c r="F1" s="115"/>
      <c r="G1" s="115"/>
      <c r="H1" s="115"/>
      <c r="I1" s="115"/>
      <c r="J1" s="115"/>
      <c r="K1" s="115"/>
      <c r="L1" s="115"/>
      <c r="M1" s="115"/>
      <c r="N1" s="115"/>
      <c r="O1" s="115"/>
      <c r="P1" s="115"/>
      <c r="Q1" s="115"/>
      <c r="R1" s="115"/>
      <c r="S1" s="115"/>
      <c r="T1" s="115"/>
      <c r="U1" s="115"/>
      <c r="V1" s="115"/>
      <c r="W1" s="115"/>
      <c r="X1" s="115"/>
      <c r="Y1" s="115"/>
      <c r="Z1" s="115"/>
    </row>
    <row r="2" spans="1:282" s="2" customFormat="1" ht="38.25" customHeight="1" x14ac:dyDescent="0.3">
      <c r="A2" s="122" t="s">
        <v>20</v>
      </c>
      <c r="B2" s="134" t="s">
        <v>62</v>
      </c>
      <c r="C2" s="122" t="s">
        <v>0</v>
      </c>
      <c r="D2" s="123" t="s">
        <v>2</v>
      </c>
      <c r="E2" s="136" t="s">
        <v>63</v>
      </c>
      <c r="F2" s="124" t="s">
        <v>3</v>
      </c>
      <c r="G2" s="124" t="s">
        <v>4</v>
      </c>
      <c r="H2" s="124" t="s">
        <v>5</v>
      </c>
      <c r="I2" s="124" t="s">
        <v>6</v>
      </c>
      <c r="J2" s="118" t="s">
        <v>7</v>
      </c>
      <c r="K2" s="118" t="s">
        <v>8</v>
      </c>
      <c r="L2" s="118" t="s">
        <v>9</v>
      </c>
      <c r="M2" s="118" t="s">
        <v>10</v>
      </c>
      <c r="N2" s="118" t="s">
        <v>11</v>
      </c>
      <c r="O2" s="118" t="s">
        <v>12</v>
      </c>
      <c r="P2" s="118" t="s">
        <v>13</v>
      </c>
      <c r="Q2" s="118" t="s">
        <v>14</v>
      </c>
      <c r="R2" s="118" t="s">
        <v>15</v>
      </c>
      <c r="S2" s="118" t="s">
        <v>16</v>
      </c>
      <c r="T2" s="118" t="s">
        <v>17</v>
      </c>
      <c r="U2" s="118" t="s">
        <v>18</v>
      </c>
      <c r="V2" s="118" t="s">
        <v>19</v>
      </c>
      <c r="W2" s="123" t="s">
        <v>1</v>
      </c>
      <c r="X2" s="126" t="s">
        <v>71</v>
      </c>
      <c r="Y2" s="116" t="s">
        <v>70</v>
      </c>
      <c r="Z2" s="116" t="s">
        <v>59</v>
      </c>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c r="IK2" s="17"/>
      <c r="IL2" s="17"/>
      <c r="IM2" s="17"/>
      <c r="IN2" s="17"/>
      <c r="IO2" s="17"/>
      <c r="IP2" s="17"/>
      <c r="IQ2" s="17"/>
      <c r="IR2" s="17"/>
      <c r="IS2" s="17"/>
      <c r="IT2" s="17"/>
      <c r="IU2" s="17"/>
      <c r="IV2" s="17"/>
      <c r="IW2" s="17"/>
      <c r="IX2" s="17"/>
      <c r="IY2" s="17"/>
      <c r="IZ2" s="17"/>
      <c r="JA2" s="17"/>
      <c r="JB2" s="17"/>
      <c r="JC2" s="17"/>
      <c r="JD2" s="17"/>
      <c r="JE2" s="17"/>
      <c r="JF2" s="17"/>
      <c r="JG2" s="17"/>
      <c r="JH2" s="17"/>
      <c r="JI2" s="17"/>
      <c r="JJ2" s="17"/>
      <c r="JK2" s="17"/>
      <c r="JL2" s="17"/>
      <c r="JM2" s="17"/>
      <c r="JN2" s="17"/>
      <c r="JO2" s="17"/>
      <c r="JP2" s="17"/>
      <c r="JQ2" s="17"/>
      <c r="JR2" s="17"/>
      <c r="JS2" s="17"/>
      <c r="JT2" s="17"/>
      <c r="JU2" s="17"/>
      <c r="JV2" s="17"/>
    </row>
    <row r="3" spans="1:282" s="2" customFormat="1" ht="88.5" customHeight="1" x14ac:dyDescent="0.3">
      <c r="A3" s="122"/>
      <c r="B3" s="135"/>
      <c r="C3" s="122"/>
      <c r="D3" s="123"/>
      <c r="E3" s="137"/>
      <c r="F3" s="125"/>
      <c r="G3" s="125"/>
      <c r="H3" s="125"/>
      <c r="I3" s="125"/>
      <c r="J3" s="119"/>
      <c r="K3" s="119"/>
      <c r="L3" s="119" t="s">
        <v>9</v>
      </c>
      <c r="M3" s="119" t="s">
        <v>10</v>
      </c>
      <c r="N3" s="119" t="s">
        <v>11</v>
      </c>
      <c r="O3" s="119" t="s">
        <v>12</v>
      </c>
      <c r="P3" s="119" t="s">
        <v>13</v>
      </c>
      <c r="Q3" s="119" t="s">
        <v>14</v>
      </c>
      <c r="R3" s="119" t="s">
        <v>15</v>
      </c>
      <c r="S3" s="119" t="s">
        <v>16</v>
      </c>
      <c r="T3" s="119" t="s">
        <v>17</v>
      </c>
      <c r="U3" s="119" t="s">
        <v>18</v>
      </c>
      <c r="V3" s="119" t="s">
        <v>19</v>
      </c>
      <c r="W3" s="123"/>
      <c r="X3" s="126"/>
      <c r="Y3" s="117"/>
      <c r="Z3" s="1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row>
    <row r="4" spans="1:282" s="17" customFormat="1" ht="36.75" customHeight="1" x14ac:dyDescent="0.3">
      <c r="A4" s="127">
        <v>1</v>
      </c>
      <c r="B4" s="138" t="s">
        <v>64</v>
      </c>
      <c r="C4" s="25">
        <v>1</v>
      </c>
      <c r="D4" s="7" t="s">
        <v>21</v>
      </c>
      <c r="E4" s="45" t="s">
        <v>65</v>
      </c>
      <c r="F4" s="46" t="s">
        <v>53</v>
      </c>
      <c r="G4" s="47" t="s">
        <v>54</v>
      </c>
      <c r="H4" s="45" t="s">
        <v>52</v>
      </c>
      <c r="I4" s="47" t="s">
        <v>55</v>
      </c>
      <c r="J4" s="48"/>
      <c r="K4" s="48"/>
      <c r="L4" s="48">
        <v>15</v>
      </c>
      <c r="M4" s="48"/>
      <c r="N4" s="48"/>
      <c r="O4" s="48"/>
      <c r="P4" s="48">
        <v>8</v>
      </c>
      <c r="Q4" s="48"/>
      <c r="R4" s="48">
        <v>4</v>
      </c>
      <c r="S4" s="48"/>
      <c r="T4" s="48">
        <v>2</v>
      </c>
      <c r="U4" s="48">
        <v>4</v>
      </c>
      <c r="V4" s="48"/>
      <c r="W4" s="49">
        <v>33</v>
      </c>
      <c r="X4" s="50">
        <v>5826</v>
      </c>
      <c r="Y4" s="51">
        <f>W4*X4</f>
        <v>192258</v>
      </c>
      <c r="Z4" s="120">
        <f>SUM(Y4:Y8)</f>
        <v>1190436</v>
      </c>
    </row>
    <row r="5" spans="1:282" s="17" customFormat="1" ht="35.25" customHeight="1" x14ac:dyDescent="0.3">
      <c r="A5" s="128"/>
      <c r="B5" s="139"/>
      <c r="C5" s="25">
        <v>2</v>
      </c>
      <c r="D5" s="7" t="s">
        <v>22</v>
      </c>
      <c r="E5" s="45" t="s">
        <v>66</v>
      </c>
      <c r="F5" s="46" t="s">
        <v>53</v>
      </c>
      <c r="G5" s="47" t="s">
        <v>54</v>
      </c>
      <c r="H5" s="45" t="s">
        <v>52</v>
      </c>
      <c r="I5" s="47" t="s">
        <v>55</v>
      </c>
      <c r="J5" s="48">
        <v>36</v>
      </c>
      <c r="K5" s="48"/>
      <c r="L5" s="48"/>
      <c r="M5" s="48">
        <v>3</v>
      </c>
      <c r="N5" s="48"/>
      <c r="O5" s="48">
        <v>4</v>
      </c>
      <c r="P5" s="48"/>
      <c r="Q5" s="48"/>
      <c r="R5" s="48"/>
      <c r="S5" s="48"/>
      <c r="T5" s="48"/>
      <c r="U5" s="48"/>
      <c r="V5" s="48"/>
      <c r="W5" s="49">
        <v>43</v>
      </c>
      <c r="X5" s="50">
        <v>7768</v>
      </c>
      <c r="Y5" s="51">
        <f t="shared" ref="Y5:Y29" si="0">W5*X5</f>
        <v>334024</v>
      </c>
      <c r="Z5" s="121"/>
    </row>
    <row r="6" spans="1:282" s="17" customFormat="1" ht="33.75" customHeight="1" x14ac:dyDescent="0.3">
      <c r="A6" s="128"/>
      <c r="B6" s="139"/>
      <c r="C6" s="25">
        <v>3</v>
      </c>
      <c r="D6" s="7" t="s">
        <v>23</v>
      </c>
      <c r="E6" s="45" t="s">
        <v>67</v>
      </c>
      <c r="F6" s="46" t="s">
        <v>53</v>
      </c>
      <c r="G6" s="47" t="s">
        <v>54</v>
      </c>
      <c r="H6" s="45" t="s">
        <v>52</v>
      </c>
      <c r="I6" s="47" t="s">
        <v>55</v>
      </c>
      <c r="J6" s="48"/>
      <c r="K6" s="48"/>
      <c r="L6" s="48"/>
      <c r="M6" s="48"/>
      <c r="N6" s="48">
        <v>53</v>
      </c>
      <c r="O6" s="48"/>
      <c r="P6" s="48"/>
      <c r="Q6" s="48"/>
      <c r="R6" s="48"/>
      <c r="S6" s="48"/>
      <c r="T6" s="48"/>
      <c r="U6" s="48"/>
      <c r="V6" s="48">
        <v>60</v>
      </c>
      <c r="W6" s="49">
        <v>113</v>
      </c>
      <c r="X6" s="50">
        <v>3954</v>
      </c>
      <c r="Y6" s="51">
        <f t="shared" si="0"/>
        <v>446802</v>
      </c>
      <c r="Z6" s="121"/>
    </row>
    <row r="7" spans="1:282" s="17" customFormat="1" ht="36.75" customHeight="1" x14ac:dyDescent="0.3">
      <c r="A7" s="128"/>
      <c r="B7" s="139"/>
      <c r="C7" s="25">
        <v>4</v>
      </c>
      <c r="D7" s="7" t="s">
        <v>24</v>
      </c>
      <c r="E7" s="45" t="s">
        <v>68</v>
      </c>
      <c r="F7" s="46" t="s">
        <v>53</v>
      </c>
      <c r="G7" s="47" t="s">
        <v>54</v>
      </c>
      <c r="H7" s="45" t="s">
        <v>52</v>
      </c>
      <c r="I7" s="47" t="s">
        <v>55</v>
      </c>
      <c r="J7" s="48">
        <v>8</v>
      </c>
      <c r="K7" s="48"/>
      <c r="L7" s="48"/>
      <c r="M7" s="48">
        <v>30</v>
      </c>
      <c r="N7" s="48"/>
      <c r="O7" s="48"/>
      <c r="P7" s="48"/>
      <c r="Q7" s="48"/>
      <c r="R7" s="48"/>
      <c r="S7" s="48"/>
      <c r="T7" s="48"/>
      <c r="U7" s="48"/>
      <c r="V7" s="48"/>
      <c r="W7" s="49">
        <v>38</v>
      </c>
      <c r="X7" s="50">
        <v>5272</v>
      </c>
      <c r="Y7" s="51">
        <f t="shared" si="0"/>
        <v>200336</v>
      </c>
      <c r="Z7" s="121"/>
    </row>
    <row r="8" spans="1:282" s="17" customFormat="1" ht="18.75" customHeight="1" x14ac:dyDescent="0.3">
      <c r="A8" s="128"/>
      <c r="B8" s="140"/>
      <c r="C8" s="25">
        <v>5</v>
      </c>
      <c r="D8" s="7" t="s">
        <v>25</v>
      </c>
      <c r="E8" s="45" t="s">
        <v>69</v>
      </c>
      <c r="F8" s="46" t="s">
        <v>53</v>
      </c>
      <c r="G8" s="47" t="s">
        <v>54</v>
      </c>
      <c r="H8" s="45" t="s">
        <v>52</v>
      </c>
      <c r="I8" s="47" t="s">
        <v>55</v>
      </c>
      <c r="J8" s="48"/>
      <c r="K8" s="48">
        <v>5</v>
      </c>
      <c r="L8" s="48">
        <v>10</v>
      </c>
      <c r="M8" s="48"/>
      <c r="N8" s="48"/>
      <c r="O8" s="48"/>
      <c r="P8" s="48"/>
      <c r="Q8" s="48"/>
      <c r="R8" s="48"/>
      <c r="S8" s="48"/>
      <c r="T8" s="48"/>
      <c r="U8" s="48"/>
      <c r="V8" s="48"/>
      <c r="W8" s="49">
        <v>15</v>
      </c>
      <c r="X8" s="50">
        <v>1134.4000000000001</v>
      </c>
      <c r="Y8" s="51">
        <f t="shared" si="0"/>
        <v>17016</v>
      </c>
      <c r="Z8" s="121"/>
    </row>
    <row r="9" spans="1:282" s="99" customFormat="1" ht="18" x14ac:dyDescent="0.3">
      <c r="A9" s="88">
        <v>3</v>
      </c>
      <c r="B9" s="88" t="s">
        <v>73</v>
      </c>
      <c r="C9" s="89">
        <v>7</v>
      </c>
      <c r="D9" s="90" t="s">
        <v>27</v>
      </c>
      <c r="E9" s="91" t="s">
        <v>74</v>
      </c>
      <c r="F9" s="92" t="s">
        <v>53</v>
      </c>
      <c r="G9" s="93" t="s">
        <v>54</v>
      </c>
      <c r="H9" s="91" t="s">
        <v>52</v>
      </c>
      <c r="I9" s="93" t="s">
        <v>55</v>
      </c>
      <c r="J9" s="94">
        <v>4</v>
      </c>
      <c r="K9" s="94"/>
      <c r="L9" s="94"/>
      <c r="M9" s="94"/>
      <c r="N9" s="94"/>
      <c r="O9" s="94"/>
      <c r="P9" s="94"/>
      <c r="Q9" s="94"/>
      <c r="R9" s="94"/>
      <c r="S9" s="94"/>
      <c r="T9" s="94"/>
      <c r="U9" s="94"/>
      <c r="V9" s="94"/>
      <c r="W9" s="95">
        <v>4</v>
      </c>
      <c r="X9" s="96">
        <v>725</v>
      </c>
      <c r="Y9" s="97">
        <f t="shared" si="0"/>
        <v>2900</v>
      </c>
      <c r="Z9" s="98">
        <f t="shared" ref="Z9:Z16" si="1">Y9</f>
        <v>2900</v>
      </c>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c r="FB9" s="17"/>
      <c r="FC9" s="17"/>
      <c r="FD9" s="17"/>
      <c r="FE9" s="17"/>
      <c r="FF9" s="17"/>
      <c r="FG9" s="17"/>
      <c r="FH9" s="17"/>
      <c r="FI9" s="17"/>
      <c r="FJ9" s="17"/>
      <c r="FK9" s="17"/>
      <c r="FL9" s="17"/>
      <c r="FM9" s="17"/>
      <c r="FN9" s="17"/>
      <c r="FO9" s="17"/>
      <c r="FP9" s="17"/>
      <c r="FQ9" s="17"/>
      <c r="FR9" s="17"/>
      <c r="FS9" s="17"/>
      <c r="FT9" s="17"/>
      <c r="FU9" s="17"/>
      <c r="FV9" s="17"/>
      <c r="FW9" s="17"/>
      <c r="FX9" s="17"/>
      <c r="FY9" s="17"/>
      <c r="FZ9" s="17"/>
      <c r="GA9" s="17"/>
      <c r="GB9" s="17"/>
      <c r="GC9" s="17"/>
      <c r="GD9" s="17"/>
      <c r="GE9" s="17"/>
      <c r="GF9" s="17"/>
      <c r="GG9" s="17"/>
      <c r="GH9" s="17"/>
      <c r="GI9" s="17"/>
      <c r="GJ9" s="17"/>
      <c r="GK9" s="17"/>
      <c r="GL9" s="17"/>
      <c r="GM9" s="17"/>
      <c r="GN9" s="17"/>
      <c r="GO9" s="17"/>
      <c r="GP9" s="17"/>
      <c r="GQ9" s="17"/>
      <c r="GR9" s="17"/>
      <c r="GS9" s="17"/>
      <c r="GT9" s="17"/>
      <c r="GU9" s="17"/>
      <c r="GV9" s="17"/>
      <c r="GW9" s="17"/>
      <c r="GX9" s="17"/>
      <c r="GY9" s="17"/>
      <c r="GZ9" s="17"/>
      <c r="HA9" s="17"/>
      <c r="HB9" s="17"/>
      <c r="HC9" s="17"/>
      <c r="HD9" s="17"/>
      <c r="HE9" s="17"/>
      <c r="HF9" s="17"/>
      <c r="HG9" s="17"/>
      <c r="HH9" s="17"/>
      <c r="HI9" s="17"/>
      <c r="HJ9" s="17"/>
      <c r="HK9" s="17"/>
      <c r="HL9" s="17"/>
      <c r="HM9" s="17"/>
      <c r="HN9" s="17"/>
      <c r="HO9" s="17"/>
      <c r="HP9" s="17"/>
      <c r="HQ9" s="17"/>
      <c r="HR9" s="17"/>
      <c r="HS9" s="17"/>
      <c r="HT9" s="17"/>
      <c r="HU9" s="17"/>
      <c r="HV9" s="17"/>
      <c r="HW9" s="17"/>
      <c r="HX9" s="17"/>
      <c r="HY9" s="17"/>
      <c r="HZ9" s="17"/>
      <c r="IA9" s="17"/>
      <c r="IB9" s="17"/>
      <c r="IC9" s="17"/>
      <c r="ID9" s="17"/>
      <c r="IE9" s="17"/>
      <c r="IF9" s="17"/>
      <c r="IG9" s="17"/>
      <c r="IH9" s="17"/>
      <c r="II9" s="17"/>
      <c r="IJ9" s="17"/>
      <c r="IK9" s="17"/>
      <c r="IL9" s="17"/>
      <c r="IM9" s="17"/>
      <c r="IN9" s="17"/>
      <c r="IO9" s="17"/>
      <c r="IP9" s="17"/>
      <c r="IQ9" s="17"/>
      <c r="IR9" s="17"/>
      <c r="IS9" s="17"/>
      <c r="IT9" s="17"/>
      <c r="IU9" s="17"/>
      <c r="IV9" s="17"/>
      <c r="IW9" s="17"/>
      <c r="IX9" s="17"/>
      <c r="IY9" s="17"/>
      <c r="IZ9" s="17"/>
      <c r="JA9" s="17"/>
      <c r="JB9" s="17"/>
      <c r="JC9" s="17"/>
      <c r="JD9" s="17"/>
      <c r="JE9" s="17"/>
      <c r="JF9" s="17"/>
      <c r="JG9" s="17"/>
      <c r="JH9" s="17"/>
      <c r="JI9" s="17"/>
      <c r="JJ9" s="17"/>
      <c r="JK9" s="17"/>
      <c r="JL9" s="17"/>
      <c r="JM9" s="17"/>
      <c r="JN9" s="17"/>
      <c r="JO9" s="17"/>
      <c r="JP9" s="17"/>
      <c r="JQ9" s="17"/>
      <c r="JR9" s="17"/>
      <c r="JS9" s="17"/>
      <c r="JT9" s="17"/>
      <c r="JU9" s="17"/>
      <c r="JV9" s="17"/>
    </row>
    <row r="10" spans="1:282" s="17" customFormat="1" ht="18" x14ac:dyDescent="0.3">
      <c r="A10" s="27">
        <v>4</v>
      </c>
      <c r="B10" s="27" t="s">
        <v>73</v>
      </c>
      <c r="C10" s="25">
        <v>8</v>
      </c>
      <c r="D10" s="7" t="s">
        <v>28</v>
      </c>
      <c r="E10" s="45" t="s">
        <v>75</v>
      </c>
      <c r="F10" s="46" t="s">
        <v>53</v>
      </c>
      <c r="G10" s="47" t="s">
        <v>54</v>
      </c>
      <c r="H10" s="45" t="s">
        <v>52</v>
      </c>
      <c r="I10" s="47" t="s">
        <v>55</v>
      </c>
      <c r="J10" s="48">
        <v>5</v>
      </c>
      <c r="K10" s="48">
        <v>1</v>
      </c>
      <c r="L10" s="48">
        <v>4</v>
      </c>
      <c r="M10" s="48"/>
      <c r="N10" s="48"/>
      <c r="O10" s="48"/>
      <c r="P10" s="48"/>
      <c r="Q10" s="48"/>
      <c r="R10" s="48"/>
      <c r="S10" s="48"/>
      <c r="T10" s="48"/>
      <c r="U10" s="48"/>
      <c r="V10" s="48">
        <v>2</v>
      </c>
      <c r="W10" s="49">
        <v>12</v>
      </c>
      <c r="X10" s="50">
        <v>1983.33</v>
      </c>
      <c r="Y10" s="51">
        <f t="shared" si="0"/>
        <v>23799.96</v>
      </c>
      <c r="Z10" s="28">
        <f t="shared" si="1"/>
        <v>23799.96</v>
      </c>
    </row>
    <row r="11" spans="1:282" s="99" customFormat="1" ht="55.5" customHeight="1" x14ac:dyDescent="0.3">
      <c r="A11" s="88">
        <v>6</v>
      </c>
      <c r="B11" s="100" t="s">
        <v>76</v>
      </c>
      <c r="C11" s="89">
        <v>10</v>
      </c>
      <c r="D11" s="101" t="s">
        <v>30</v>
      </c>
      <c r="E11" s="91" t="s">
        <v>77</v>
      </c>
      <c r="F11" s="92" t="s">
        <v>53</v>
      </c>
      <c r="G11" s="93" t="s">
        <v>54</v>
      </c>
      <c r="H11" s="91" t="s">
        <v>52</v>
      </c>
      <c r="I11" s="93" t="s">
        <v>55</v>
      </c>
      <c r="J11" s="94"/>
      <c r="K11" s="94"/>
      <c r="L11" s="94">
        <v>2</v>
      </c>
      <c r="M11" s="94"/>
      <c r="N11" s="94"/>
      <c r="O11" s="94"/>
      <c r="P11" s="94"/>
      <c r="Q11" s="94"/>
      <c r="R11" s="94"/>
      <c r="S11" s="94"/>
      <c r="T11" s="94"/>
      <c r="U11" s="94"/>
      <c r="V11" s="94"/>
      <c r="W11" s="102">
        <v>2</v>
      </c>
      <c r="X11" s="103">
        <v>948</v>
      </c>
      <c r="Y11" s="104">
        <f t="shared" si="0"/>
        <v>1896</v>
      </c>
      <c r="Z11" s="98">
        <f>Y11</f>
        <v>1896</v>
      </c>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row>
    <row r="12" spans="1:282" s="17" customFormat="1" ht="18" x14ac:dyDescent="0.3">
      <c r="A12" s="27">
        <v>7</v>
      </c>
      <c r="B12" s="27" t="s">
        <v>78</v>
      </c>
      <c r="C12" s="25">
        <v>11</v>
      </c>
      <c r="D12" s="7" t="s">
        <v>31</v>
      </c>
      <c r="E12" s="45" t="s">
        <v>79</v>
      </c>
      <c r="F12" s="46" t="s">
        <v>53</v>
      </c>
      <c r="G12" s="47" t="s">
        <v>54</v>
      </c>
      <c r="H12" s="45" t="s">
        <v>52</v>
      </c>
      <c r="I12" s="47" t="s">
        <v>55</v>
      </c>
      <c r="J12" s="48"/>
      <c r="K12" s="48"/>
      <c r="L12" s="48"/>
      <c r="M12" s="48">
        <v>1</v>
      </c>
      <c r="N12" s="48"/>
      <c r="O12" s="48"/>
      <c r="P12" s="48">
        <v>2</v>
      </c>
      <c r="Q12" s="48"/>
      <c r="R12" s="48"/>
      <c r="S12" s="48"/>
      <c r="T12" s="48"/>
      <c r="U12" s="48"/>
      <c r="V12" s="48"/>
      <c r="W12" s="49">
        <v>3</v>
      </c>
      <c r="X12" s="50">
        <v>2316.66</v>
      </c>
      <c r="Y12" s="51">
        <f t="shared" si="0"/>
        <v>6949.98</v>
      </c>
      <c r="Z12" s="28">
        <f t="shared" si="1"/>
        <v>6949.98</v>
      </c>
    </row>
    <row r="13" spans="1:282" s="99" customFormat="1" ht="18.75" customHeight="1" x14ac:dyDescent="0.3">
      <c r="A13" s="88">
        <v>8</v>
      </c>
      <c r="B13" s="88" t="s">
        <v>80</v>
      </c>
      <c r="C13" s="89">
        <v>12</v>
      </c>
      <c r="D13" s="90" t="s">
        <v>32</v>
      </c>
      <c r="E13" s="91" t="s">
        <v>81</v>
      </c>
      <c r="F13" s="92" t="s">
        <v>53</v>
      </c>
      <c r="G13" s="93" t="s">
        <v>54</v>
      </c>
      <c r="H13" s="91" t="s">
        <v>52</v>
      </c>
      <c r="I13" s="93" t="s">
        <v>55</v>
      </c>
      <c r="J13" s="94"/>
      <c r="K13" s="94"/>
      <c r="L13" s="94"/>
      <c r="M13" s="94">
        <v>20</v>
      </c>
      <c r="N13" s="94"/>
      <c r="O13" s="94"/>
      <c r="P13" s="94"/>
      <c r="Q13" s="94"/>
      <c r="R13" s="94"/>
      <c r="S13" s="94"/>
      <c r="T13" s="94"/>
      <c r="U13" s="94"/>
      <c r="V13" s="94"/>
      <c r="W13" s="95">
        <v>20</v>
      </c>
      <c r="X13" s="96">
        <v>3230</v>
      </c>
      <c r="Y13" s="97">
        <f t="shared" si="0"/>
        <v>64600</v>
      </c>
      <c r="Z13" s="98">
        <f t="shared" si="1"/>
        <v>64600</v>
      </c>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row>
    <row r="14" spans="1:282" s="17" customFormat="1" ht="132.75" customHeight="1" x14ac:dyDescent="0.3">
      <c r="A14" s="27">
        <v>9</v>
      </c>
      <c r="B14" s="76" t="s">
        <v>82</v>
      </c>
      <c r="C14" s="25">
        <v>13</v>
      </c>
      <c r="D14" s="7" t="s">
        <v>33</v>
      </c>
      <c r="E14" s="45" t="s">
        <v>83</v>
      </c>
      <c r="F14" s="46" t="s">
        <v>53</v>
      </c>
      <c r="G14" s="47" t="s">
        <v>54</v>
      </c>
      <c r="H14" s="45" t="s">
        <v>52</v>
      </c>
      <c r="I14" s="47" t="s">
        <v>55</v>
      </c>
      <c r="J14" s="48"/>
      <c r="K14" s="48"/>
      <c r="L14" s="48"/>
      <c r="M14" s="48"/>
      <c r="N14" s="48"/>
      <c r="O14" s="48"/>
      <c r="P14" s="48">
        <v>1</v>
      </c>
      <c r="Q14" s="48"/>
      <c r="R14" s="48"/>
      <c r="S14" s="48"/>
      <c r="T14" s="48"/>
      <c r="U14" s="48"/>
      <c r="V14" s="48"/>
      <c r="W14" s="49">
        <v>1</v>
      </c>
      <c r="X14" s="50">
        <v>65900</v>
      </c>
      <c r="Y14" s="51">
        <f t="shared" si="0"/>
        <v>65900</v>
      </c>
      <c r="Z14" s="28">
        <f t="shared" si="1"/>
        <v>65900</v>
      </c>
    </row>
    <row r="15" spans="1:282" s="99" customFormat="1" ht="18" x14ac:dyDescent="0.3">
      <c r="A15" s="88">
        <v>10</v>
      </c>
      <c r="B15" s="88" t="s">
        <v>73</v>
      </c>
      <c r="C15" s="89">
        <v>14</v>
      </c>
      <c r="D15" s="105" t="s">
        <v>34</v>
      </c>
      <c r="E15" s="106" t="s">
        <v>84</v>
      </c>
      <c r="F15" s="92" t="s">
        <v>53</v>
      </c>
      <c r="G15" s="93" t="s">
        <v>54</v>
      </c>
      <c r="H15" s="91" t="s">
        <v>52</v>
      </c>
      <c r="I15" s="93" t="s">
        <v>55</v>
      </c>
      <c r="J15" s="94"/>
      <c r="K15" s="94"/>
      <c r="L15" s="94"/>
      <c r="M15" s="94"/>
      <c r="N15" s="94"/>
      <c r="O15" s="94"/>
      <c r="P15" s="94">
        <v>1</v>
      </c>
      <c r="Q15" s="94"/>
      <c r="R15" s="94"/>
      <c r="S15" s="94"/>
      <c r="T15" s="94"/>
      <c r="U15" s="94"/>
      <c r="V15" s="94"/>
      <c r="W15" s="95">
        <v>1</v>
      </c>
      <c r="X15" s="96">
        <v>17332</v>
      </c>
      <c r="Y15" s="97">
        <f t="shared" si="0"/>
        <v>17332</v>
      </c>
      <c r="Z15" s="98">
        <f t="shared" si="1"/>
        <v>17332</v>
      </c>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row>
    <row r="16" spans="1:282" s="17" customFormat="1" ht="21.75" customHeight="1" x14ac:dyDescent="0.3">
      <c r="A16" s="27">
        <v>11</v>
      </c>
      <c r="B16" s="27" t="s">
        <v>73</v>
      </c>
      <c r="C16" s="25">
        <v>15</v>
      </c>
      <c r="D16" s="8" t="s">
        <v>35</v>
      </c>
      <c r="E16" s="78" t="s">
        <v>85</v>
      </c>
      <c r="F16" s="46" t="s">
        <v>53</v>
      </c>
      <c r="G16" s="47" t="s">
        <v>54</v>
      </c>
      <c r="H16" s="45" t="s">
        <v>52</v>
      </c>
      <c r="I16" s="47" t="s">
        <v>55</v>
      </c>
      <c r="J16" s="48"/>
      <c r="K16" s="48"/>
      <c r="L16" s="48"/>
      <c r="M16" s="48"/>
      <c r="N16" s="48"/>
      <c r="O16" s="48"/>
      <c r="P16" s="48">
        <v>1</v>
      </c>
      <c r="Q16" s="48"/>
      <c r="R16" s="48"/>
      <c r="S16" s="48"/>
      <c r="T16" s="48"/>
      <c r="U16" s="48"/>
      <c r="V16" s="48"/>
      <c r="W16" s="49">
        <v>1</v>
      </c>
      <c r="X16" s="50">
        <v>130000</v>
      </c>
      <c r="Y16" s="51">
        <f t="shared" si="0"/>
        <v>130000</v>
      </c>
      <c r="Z16" s="28">
        <f t="shared" si="1"/>
        <v>130000</v>
      </c>
    </row>
    <row r="17" spans="1:282" s="99" customFormat="1" ht="18.75" customHeight="1" x14ac:dyDescent="0.3">
      <c r="A17" s="147">
        <v>14</v>
      </c>
      <c r="B17" s="149" t="s">
        <v>86</v>
      </c>
      <c r="C17" s="89">
        <v>18</v>
      </c>
      <c r="D17" s="90" t="s">
        <v>38</v>
      </c>
      <c r="E17" s="91" t="s">
        <v>87</v>
      </c>
      <c r="F17" s="92" t="s">
        <v>53</v>
      </c>
      <c r="G17" s="93" t="s">
        <v>54</v>
      </c>
      <c r="H17" s="91" t="s">
        <v>52</v>
      </c>
      <c r="I17" s="93" t="s">
        <v>55</v>
      </c>
      <c r="J17" s="94">
        <v>1</v>
      </c>
      <c r="K17" s="94"/>
      <c r="L17" s="94"/>
      <c r="M17" s="94"/>
      <c r="N17" s="94"/>
      <c r="O17" s="94"/>
      <c r="P17" s="94"/>
      <c r="Q17" s="94"/>
      <c r="R17" s="94">
        <v>1</v>
      </c>
      <c r="S17" s="94"/>
      <c r="T17" s="94"/>
      <c r="U17" s="94"/>
      <c r="V17" s="94"/>
      <c r="W17" s="95">
        <v>2</v>
      </c>
      <c r="X17" s="96">
        <v>17500</v>
      </c>
      <c r="Y17" s="97">
        <f t="shared" si="0"/>
        <v>35000</v>
      </c>
      <c r="Z17" s="152">
        <f>SUM(Y17:Y21)</f>
        <v>90631.700000000012</v>
      </c>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row>
    <row r="18" spans="1:282" s="99" customFormat="1" ht="18.75" customHeight="1" x14ac:dyDescent="0.3">
      <c r="A18" s="148"/>
      <c r="B18" s="150"/>
      <c r="C18" s="89">
        <v>19</v>
      </c>
      <c r="D18" s="90" t="s">
        <v>39</v>
      </c>
      <c r="E18" s="91" t="s">
        <v>88</v>
      </c>
      <c r="F18" s="92" t="s">
        <v>53</v>
      </c>
      <c r="G18" s="93" t="s">
        <v>54</v>
      </c>
      <c r="H18" s="91" t="s">
        <v>52</v>
      </c>
      <c r="I18" s="93" t="s">
        <v>55</v>
      </c>
      <c r="J18" s="94">
        <v>1</v>
      </c>
      <c r="K18" s="94"/>
      <c r="L18" s="94"/>
      <c r="M18" s="94"/>
      <c r="N18" s="94"/>
      <c r="O18" s="94"/>
      <c r="P18" s="94"/>
      <c r="Q18" s="94"/>
      <c r="R18" s="94">
        <v>1</v>
      </c>
      <c r="S18" s="94"/>
      <c r="T18" s="94"/>
      <c r="U18" s="94"/>
      <c r="V18" s="94"/>
      <c r="W18" s="95">
        <v>2</v>
      </c>
      <c r="X18" s="96">
        <v>6028</v>
      </c>
      <c r="Y18" s="97">
        <f t="shared" si="0"/>
        <v>12056</v>
      </c>
      <c r="Z18" s="153"/>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row>
    <row r="19" spans="1:282" s="99" customFormat="1" ht="18.75" customHeight="1" x14ac:dyDescent="0.3">
      <c r="A19" s="148"/>
      <c r="B19" s="150"/>
      <c r="C19" s="89">
        <v>20</v>
      </c>
      <c r="D19" s="90" t="s">
        <v>40</v>
      </c>
      <c r="E19" s="91" t="s">
        <v>89</v>
      </c>
      <c r="F19" s="92" t="s">
        <v>53</v>
      </c>
      <c r="G19" s="93" t="s">
        <v>54</v>
      </c>
      <c r="H19" s="91" t="s">
        <v>52</v>
      </c>
      <c r="I19" s="93" t="s">
        <v>55</v>
      </c>
      <c r="J19" s="94">
        <v>1</v>
      </c>
      <c r="K19" s="94"/>
      <c r="L19" s="94"/>
      <c r="M19" s="94"/>
      <c r="N19" s="94"/>
      <c r="O19" s="94"/>
      <c r="P19" s="94"/>
      <c r="Q19" s="94"/>
      <c r="R19" s="94">
        <v>1</v>
      </c>
      <c r="S19" s="94"/>
      <c r="T19" s="94"/>
      <c r="U19" s="94"/>
      <c r="V19" s="94"/>
      <c r="W19" s="95">
        <v>2</v>
      </c>
      <c r="X19" s="96">
        <v>8100</v>
      </c>
      <c r="Y19" s="97">
        <f t="shared" si="0"/>
        <v>16200</v>
      </c>
      <c r="Z19" s="153"/>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row>
    <row r="20" spans="1:282" s="99" customFormat="1" ht="18.75" customHeight="1" x14ac:dyDescent="0.3">
      <c r="A20" s="148"/>
      <c r="B20" s="150"/>
      <c r="C20" s="89">
        <v>21</v>
      </c>
      <c r="D20" s="90" t="s">
        <v>41</v>
      </c>
      <c r="E20" s="91" t="s">
        <v>90</v>
      </c>
      <c r="F20" s="92" t="s">
        <v>53</v>
      </c>
      <c r="G20" s="93" t="s">
        <v>54</v>
      </c>
      <c r="H20" s="91" t="s">
        <v>52</v>
      </c>
      <c r="I20" s="93" t="s">
        <v>55</v>
      </c>
      <c r="J20" s="94">
        <v>1</v>
      </c>
      <c r="K20" s="94"/>
      <c r="L20" s="94"/>
      <c r="M20" s="94"/>
      <c r="N20" s="94"/>
      <c r="O20" s="94"/>
      <c r="P20" s="94"/>
      <c r="Q20" s="94"/>
      <c r="R20" s="94">
        <v>1</v>
      </c>
      <c r="S20" s="94"/>
      <c r="T20" s="94"/>
      <c r="U20" s="94"/>
      <c r="V20" s="94"/>
      <c r="W20" s="95">
        <v>2</v>
      </c>
      <c r="X20" s="96">
        <v>6925.08</v>
      </c>
      <c r="Y20" s="97">
        <f t="shared" si="0"/>
        <v>13850.16</v>
      </c>
      <c r="Z20" s="153"/>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row>
    <row r="21" spans="1:282" s="99" customFormat="1" ht="18.75" customHeight="1" x14ac:dyDescent="0.3">
      <c r="A21" s="148"/>
      <c r="B21" s="151"/>
      <c r="C21" s="89">
        <v>22</v>
      </c>
      <c r="D21" s="90" t="s">
        <v>42</v>
      </c>
      <c r="E21" s="91" t="s">
        <v>91</v>
      </c>
      <c r="F21" s="92" t="s">
        <v>53</v>
      </c>
      <c r="G21" s="93" t="s">
        <v>54</v>
      </c>
      <c r="H21" s="91" t="s">
        <v>52</v>
      </c>
      <c r="I21" s="93" t="s">
        <v>55</v>
      </c>
      <c r="J21" s="94">
        <v>1</v>
      </c>
      <c r="K21" s="94"/>
      <c r="L21" s="94"/>
      <c r="M21" s="94"/>
      <c r="N21" s="94"/>
      <c r="O21" s="94"/>
      <c r="P21" s="94"/>
      <c r="Q21" s="94"/>
      <c r="R21" s="94">
        <v>1</v>
      </c>
      <c r="S21" s="94"/>
      <c r="T21" s="94"/>
      <c r="U21" s="94"/>
      <c r="V21" s="94"/>
      <c r="W21" s="95">
        <v>2</v>
      </c>
      <c r="X21" s="96">
        <v>6762.77</v>
      </c>
      <c r="Y21" s="97">
        <f t="shared" si="0"/>
        <v>13525.54</v>
      </c>
      <c r="Z21" s="153"/>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row>
    <row r="22" spans="1:282" s="17" customFormat="1" ht="22.5" customHeight="1" x14ac:dyDescent="0.3">
      <c r="A22" s="27">
        <v>15</v>
      </c>
      <c r="B22" s="27" t="s">
        <v>73</v>
      </c>
      <c r="C22" s="25">
        <v>23</v>
      </c>
      <c r="D22" s="7" t="s">
        <v>43</v>
      </c>
      <c r="E22" s="45" t="s">
        <v>92</v>
      </c>
      <c r="F22" s="46" t="s">
        <v>53</v>
      </c>
      <c r="G22" s="47" t="s">
        <v>54</v>
      </c>
      <c r="H22" s="45" t="s">
        <v>52</v>
      </c>
      <c r="I22" s="47" t="s">
        <v>55</v>
      </c>
      <c r="J22" s="48"/>
      <c r="K22" s="48"/>
      <c r="L22" s="48"/>
      <c r="M22" s="48"/>
      <c r="N22" s="48"/>
      <c r="O22" s="48"/>
      <c r="P22" s="48"/>
      <c r="Q22" s="48"/>
      <c r="R22" s="48"/>
      <c r="S22" s="48">
        <v>1</v>
      </c>
      <c r="T22" s="48"/>
      <c r="U22" s="48"/>
      <c r="V22" s="48"/>
      <c r="W22" s="49">
        <v>1</v>
      </c>
      <c r="X22" s="50">
        <v>30100</v>
      </c>
      <c r="Y22" s="51">
        <f t="shared" si="0"/>
        <v>30100</v>
      </c>
      <c r="Z22" s="28">
        <f t="shared" ref="Z22:Z25" si="2">Y22</f>
        <v>30100</v>
      </c>
    </row>
    <row r="23" spans="1:282" s="99" customFormat="1" ht="18.75" customHeight="1" x14ac:dyDescent="0.3">
      <c r="A23" s="88">
        <v>16</v>
      </c>
      <c r="B23" s="88" t="s">
        <v>93</v>
      </c>
      <c r="C23" s="89">
        <v>24</v>
      </c>
      <c r="D23" s="105" t="s">
        <v>44</v>
      </c>
      <c r="E23" s="106" t="s">
        <v>94</v>
      </c>
      <c r="F23" s="92" t="s">
        <v>53</v>
      </c>
      <c r="G23" s="93" t="s">
        <v>54</v>
      </c>
      <c r="H23" s="91" t="s">
        <v>52</v>
      </c>
      <c r="I23" s="93" t="s">
        <v>55</v>
      </c>
      <c r="J23" s="94"/>
      <c r="K23" s="94"/>
      <c r="L23" s="94"/>
      <c r="M23" s="94"/>
      <c r="N23" s="94"/>
      <c r="O23" s="94"/>
      <c r="P23" s="94"/>
      <c r="Q23" s="94"/>
      <c r="R23" s="94"/>
      <c r="S23" s="94"/>
      <c r="T23" s="94"/>
      <c r="U23" s="94">
        <v>1</v>
      </c>
      <c r="V23" s="94"/>
      <c r="W23" s="95">
        <v>1</v>
      </c>
      <c r="X23" s="96">
        <v>3239.6</v>
      </c>
      <c r="Y23" s="97">
        <f t="shared" si="0"/>
        <v>3239.6</v>
      </c>
      <c r="Z23" s="98">
        <f t="shared" si="2"/>
        <v>3239.6</v>
      </c>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row>
    <row r="24" spans="1:282" s="17" customFormat="1" ht="18" x14ac:dyDescent="0.3">
      <c r="A24" s="27">
        <v>18</v>
      </c>
      <c r="B24" s="27" t="s">
        <v>73</v>
      </c>
      <c r="C24" s="25">
        <v>26</v>
      </c>
      <c r="D24" s="8" t="s">
        <v>46</v>
      </c>
      <c r="E24" s="78" t="s">
        <v>95</v>
      </c>
      <c r="F24" s="46" t="s">
        <v>53</v>
      </c>
      <c r="G24" s="47" t="s">
        <v>54</v>
      </c>
      <c r="H24" s="45" t="s">
        <v>52</v>
      </c>
      <c r="I24" s="47" t="s">
        <v>55</v>
      </c>
      <c r="J24" s="48">
        <v>12</v>
      </c>
      <c r="K24" s="48">
        <v>15</v>
      </c>
      <c r="L24" s="48">
        <v>9</v>
      </c>
      <c r="M24" s="48"/>
      <c r="N24" s="48">
        <v>1</v>
      </c>
      <c r="O24" s="48"/>
      <c r="P24" s="48"/>
      <c r="Q24" s="48"/>
      <c r="R24" s="48"/>
      <c r="S24" s="48"/>
      <c r="T24" s="48"/>
      <c r="U24" s="48">
        <v>2</v>
      </c>
      <c r="V24" s="48">
        <v>10</v>
      </c>
      <c r="W24" s="49">
        <v>49</v>
      </c>
      <c r="X24" s="50">
        <v>2140.61</v>
      </c>
      <c r="Y24" s="51">
        <f t="shared" si="0"/>
        <v>104889.89</v>
      </c>
      <c r="Z24" s="28">
        <f t="shared" si="2"/>
        <v>104889.89</v>
      </c>
    </row>
    <row r="25" spans="1:282" s="99" customFormat="1" ht="20.25" customHeight="1" x14ac:dyDescent="0.3">
      <c r="A25" s="88">
        <v>19</v>
      </c>
      <c r="B25" s="88" t="s">
        <v>96</v>
      </c>
      <c r="C25" s="89">
        <v>27</v>
      </c>
      <c r="D25" s="105" t="s">
        <v>47</v>
      </c>
      <c r="E25" s="106" t="s">
        <v>97</v>
      </c>
      <c r="F25" s="92" t="s">
        <v>53</v>
      </c>
      <c r="G25" s="93" t="s">
        <v>54</v>
      </c>
      <c r="H25" s="91" t="s">
        <v>52</v>
      </c>
      <c r="I25" s="93" t="s">
        <v>55</v>
      </c>
      <c r="J25" s="94">
        <v>2</v>
      </c>
      <c r="K25" s="94"/>
      <c r="L25" s="94"/>
      <c r="M25" s="94"/>
      <c r="N25" s="94"/>
      <c r="O25" s="94"/>
      <c r="P25" s="94"/>
      <c r="Q25" s="94"/>
      <c r="R25" s="94"/>
      <c r="S25" s="94"/>
      <c r="T25" s="94"/>
      <c r="U25" s="94"/>
      <c r="V25" s="94"/>
      <c r="W25" s="95">
        <v>2</v>
      </c>
      <c r="X25" s="96">
        <v>4749.99</v>
      </c>
      <c r="Y25" s="97">
        <f t="shared" si="0"/>
        <v>9499.98</v>
      </c>
      <c r="Z25" s="98">
        <f t="shared" si="2"/>
        <v>9499.98</v>
      </c>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row>
    <row r="26" spans="1:282" s="17" customFormat="1" ht="265.2" x14ac:dyDescent="0.3">
      <c r="A26" s="127">
        <v>20</v>
      </c>
      <c r="B26" s="145" t="s">
        <v>99</v>
      </c>
      <c r="C26" s="25">
        <v>28</v>
      </c>
      <c r="D26" s="7" t="s">
        <v>48</v>
      </c>
      <c r="E26" s="45" t="s">
        <v>100</v>
      </c>
      <c r="F26" s="84" t="s">
        <v>53</v>
      </c>
      <c r="G26" s="85" t="s">
        <v>54</v>
      </c>
      <c r="H26" s="86" t="s">
        <v>52</v>
      </c>
      <c r="I26" s="85" t="s">
        <v>55</v>
      </c>
      <c r="J26" s="87"/>
      <c r="K26" s="87">
        <v>1</v>
      </c>
      <c r="L26" s="87">
        <v>1</v>
      </c>
      <c r="M26" s="87"/>
      <c r="N26" s="87"/>
      <c r="O26" s="87"/>
      <c r="P26" s="87"/>
      <c r="Q26" s="87">
        <v>1</v>
      </c>
      <c r="R26" s="87"/>
      <c r="S26" s="87"/>
      <c r="T26" s="87">
        <v>2</v>
      </c>
      <c r="U26" s="87"/>
      <c r="V26" s="87">
        <v>1</v>
      </c>
      <c r="W26" s="49">
        <v>6</v>
      </c>
      <c r="X26" s="50">
        <v>19713</v>
      </c>
      <c r="Y26" s="51">
        <f t="shared" si="0"/>
        <v>118278</v>
      </c>
      <c r="Z26" s="120">
        <f>SUM(Y26:Y29)</f>
        <v>253972</v>
      </c>
    </row>
    <row r="27" spans="1:282" s="17" customFormat="1" ht="265.2" x14ac:dyDescent="0.3">
      <c r="A27" s="128"/>
      <c r="B27" s="145"/>
      <c r="C27" s="25">
        <v>29</v>
      </c>
      <c r="D27" s="7" t="s">
        <v>49</v>
      </c>
      <c r="E27" s="45" t="s">
        <v>100</v>
      </c>
      <c r="F27" s="84" t="s">
        <v>53</v>
      </c>
      <c r="G27" s="85" t="s">
        <v>54</v>
      </c>
      <c r="H27" s="86" t="s">
        <v>52</v>
      </c>
      <c r="I27" s="85" t="s">
        <v>55</v>
      </c>
      <c r="J27" s="87"/>
      <c r="K27" s="87"/>
      <c r="L27" s="87"/>
      <c r="M27" s="87"/>
      <c r="N27" s="87"/>
      <c r="O27" s="87">
        <v>1</v>
      </c>
      <c r="P27" s="87"/>
      <c r="Q27" s="87"/>
      <c r="R27" s="87"/>
      <c r="S27" s="87"/>
      <c r="T27" s="87"/>
      <c r="U27" s="87"/>
      <c r="V27" s="87"/>
      <c r="W27" s="49">
        <v>1</v>
      </c>
      <c r="X27" s="50">
        <v>19713</v>
      </c>
      <c r="Y27" s="51">
        <f t="shared" si="0"/>
        <v>19713</v>
      </c>
      <c r="Z27" s="121"/>
    </row>
    <row r="28" spans="1:282" s="17" customFormat="1" ht="265.2" x14ac:dyDescent="0.3">
      <c r="A28" s="128"/>
      <c r="B28" s="145"/>
      <c r="C28" s="25">
        <v>30</v>
      </c>
      <c r="D28" s="7" t="s">
        <v>50</v>
      </c>
      <c r="E28" s="45" t="s">
        <v>100</v>
      </c>
      <c r="F28" s="84" t="s">
        <v>53</v>
      </c>
      <c r="G28" s="85" t="s">
        <v>54</v>
      </c>
      <c r="H28" s="86" t="s">
        <v>52</v>
      </c>
      <c r="I28" s="85" t="s">
        <v>55</v>
      </c>
      <c r="J28" s="87">
        <v>1</v>
      </c>
      <c r="K28" s="87"/>
      <c r="L28" s="87"/>
      <c r="M28" s="87"/>
      <c r="N28" s="87"/>
      <c r="O28" s="87"/>
      <c r="P28" s="87"/>
      <c r="Q28" s="87"/>
      <c r="R28" s="87">
        <v>1</v>
      </c>
      <c r="S28" s="87"/>
      <c r="T28" s="87"/>
      <c r="U28" s="87"/>
      <c r="V28" s="87"/>
      <c r="W28" s="49">
        <v>2</v>
      </c>
      <c r="X28" s="50">
        <v>26239</v>
      </c>
      <c r="Y28" s="51">
        <f t="shared" si="0"/>
        <v>52478</v>
      </c>
      <c r="Z28" s="121"/>
    </row>
    <row r="29" spans="1:282" s="17" customFormat="1" ht="265.2" x14ac:dyDescent="0.3">
      <c r="A29" s="128"/>
      <c r="B29" s="145"/>
      <c r="C29" s="25">
        <v>31</v>
      </c>
      <c r="D29" s="7" t="s">
        <v>51</v>
      </c>
      <c r="E29" s="45" t="s">
        <v>100</v>
      </c>
      <c r="F29" s="84" t="s">
        <v>53</v>
      </c>
      <c r="G29" s="85" t="s">
        <v>54</v>
      </c>
      <c r="H29" s="86" t="s">
        <v>52</v>
      </c>
      <c r="I29" s="85" t="s">
        <v>55</v>
      </c>
      <c r="J29" s="87"/>
      <c r="K29" s="87"/>
      <c r="L29" s="87"/>
      <c r="M29" s="87"/>
      <c r="N29" s="87"/>
      <c r="O29" s="87"/>
      <c r="P29" s="87">
        <v>1</v>
      </c>
      <c r="Q29" s="87"/>
      <c r="R29" s="87"/>
      <c r="S29" s="87"/>
      <c r="T29" s="87"/>
      <c r="U29" s="87"/>
      <c r="V29" s="87"/>
      <c r="W29" s="49">
        <v>1</v>
      </c>
      <c r="X29" s="50">
        <v>63503</v>
      </c>
      <c r="Y29" s="51">
        <f t="shared" si="0"/>
        <v>63503</v>
      </c>
      <c r="Z29" s="146"/>
    </row>
    <row r="30" spans="1:282" ht="21" x14ac:dyDescent="0.3">
      <c r="A30" s="82"/>
      <c r="B30" s="82"/>
      <c r="C30" s="82"/>
      <c r="D30" s="82"/>
      <c r="E30" s="82"/>
      <c r="F30" s="82"/>
      <c r="G30" s="82"/>
      <c r="H30" s="82"/>
      <c r="I30" s="82"/>
      <c r="J30" s="82"/>
      <c r="K30" s="82"/>
      <c r="L30" s="82"/>
      <c r="M30" s="82"/>
      <c r="N30" s="82"/>
      <c r="O30" s="82"/>
      <c r="P30" s="82"/>
      <c r="Q30" s="82"/>
      <c r="R30" s="82"/>
      <c r="S30" s="82"/>
      <c r="T30" s="82"/>
      <c r="U30" s="82"/>
      <c r="V30" s="82"/>
      <c r="W30" s="82"/>
      <c r="X30" s="132" t="s">
        <v>98</v>
      </c>
      <c r="Y30" s="132"/>
      <c r="Z30" s="83">
        <f>SUM(Z4:Z29)</f>
        <v>1996147.1099999999</v>
      </c>
    </row>
    <row r="31" spans="1:282" x14ac:dyDescent="0.3">
      <c r="C31" s="26"/>
      <c r="D31" s="4"/>
      <c r="E31" s="79"/>
      <c r="F31" s="4"/>
      <c r="G31" s="4"/>
      <c r="H31" s="4"/>
      <c r="I31" s="4"/>
      <c r="J31" s="4"/>
      <c r="K31" s="4"/>
      <c r="L31" s="4"/>
      <c r="M31" s="4"/>
      <c r="N31" s="4"/>
      <c r="O31" s="4"/>
      <c r="P31" s="4"/>
      <c r="Q31" s="11"/>
      <c r="R31" s="4"/>
      <c r="S31" s="4"/>
      <c r="T31" s="4"/>
      <c r="U31" s="4"/>
      <c r="V31" s="4"/>
      <c r="W31" s="4"/>
      <c r="X31" s="1"/>
      <c r="Y31" s="2"/>
    </row>
    <row r="32" spans="1:282" x14ac:dyDescent="0.3">
      <c r="C32" s="26"/>
      <c r="D32" s="4"/>
      <c r="E32" s="79"/>
      <c r="F32" s="4"/>
      <c r="G32" s="4"/>
      <c r="H32" s="4"/>
      <c r="I32" s="4"/>
      <c r="J32" s="4"/>
      <c r="K32" s="4"/>
      <c r="L32" s="4"/>
      <c r="M32" s="4"/>
      <c r="N32" s="4"/>
      <c r="O32" s="4"/>
      <c r="P32" s="4"/>
      <c r="Q32" s="11"/>
      <c r="R32" s="4"/>
      <c r="S32" s="4"/>
      <c r="T32" s="4"/>
      <c r="U32" s="4"/>
      <c r="V32" s="4"/>
      <c r="W32" s="4"/>
      <c r="X32" s="1"/>
      <c r="Y32" s="2"/>
    </row>
    <row r="33" spans="1:23" x14ac:dyDescent="0.3">
      <c r="A33" s="23"/>
      <c r="B33" s="23"/>
      <c r="C33" s="23"/>
      <c r="D33" s="5"/>
      <c r="E33" s="80"/>
      <c r="F33" s="5"/>
      <c r="G33" s="5"/>
      <c r="H33" s="5"/>
      <c r="I33" s="5"/>
      <c r="J33" s="5"/>
      <c r="K33" s="5"/>
      <c r="L33" s="5"/>
      <c r="M33" s="5"/>
      <c r="N33" s="5"/>
      <c r="O33" s="5"/>
      <c r="P33" s="5"/>
      <c r="Q33" s="12"/>
      <c r="R33" s="5"/>
      <c r="S33" s="5"/>
      <c r="T33" s="5"/>
      <c r="U33" s="5"/>
      <c r="V33" s="5"/>
      <c r="W33" s="5"/>
    </row>
  </sheetData>
  <autoFilter ref="A2:JV3" xr:uid="{7DCBB166-D204-47F1-BCD4-1FB7CFCE8DC0}"/>
  <mergeCells count="37">
    <mergeCell ref="A26:A29"/>
    <mergeCell ref="B26:B29"/>
    <mergeCell ref="Z26:Z29"/>
    <mergeCell ref="X30:Y30"/>
    <mergeCell ref="A17:A21"/>
    <mergeCell ref="B17:B21"/>
    <mergeCell ref="Z17:Z21"/>
    <mergeCell ref="A4:A8"/>
    <mergeCell ref="B4:B8"/>
    <mergeCell ref="Z4:Z8"/>
    <mergeCell ref="P2:P3"/>
    <mergeCell ref="Q2:Q3"/>
    <mergeCell ref="R2:R3"/>
    <mergeCell ref="S2:S3"/>
    <mergeCell ref="T2:T3"/>
    <mergeCell ref="U2:U3"/>
    <mergeCell ref="J2:J3"/>
    <mergeCell ref="K2:K3"/>
    <mergeCell ref="L2:L3"/>
    <mergeCell ref="M2:M3"/>
    <mergeCell ref="N2:N3"/>
    <mergeCell ref="O2:O3"/>
    <mergeCell ref="V2:V3"/>
    <mergeCell ref="A1:Z1"/>
    <mergeCell ref="A2:A3"/>
    <mergeCell ref="B2:B3"/>
    <mergeCell ref="C2:C3"/>
    <mergeCell ref="D2:D3"/>
    <mergeCell ref="E2:E3"/>
    <mergeCell ref="F2:F3"/>
    <mergeCell ref="G2:G3"/>
    <mergeCell ref="H2:H3"/>
    <mergeCell ref="I2:I3"/>
    <mergeCell ref="W2:W3"/>
    <mergeCell ref="X2:X3"/>
    <mergeCell ref="Y2:Y3"/>
    <mergeCell ref="Z2:Z3"/>
  </mergeCells>
  <printOptions horizontalCentered="1"/>
  <pageMargins left="0.39370078740157483" right="0.39370078740157483" top="0.78740157480314965" bottom="0.74803149606299213" header="0.31496062992125984" footer="0.31496062992125984"/>
  <pageSetup paperSize="9" scale="26" fitToHeight="0" orientation="portrait"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 - Planilha de Itens</vt:lpstr>
      <vt:lpstr>Planilha Ajustada</vt:lpstr>
      <vt:lpstr>Planilha Global</vt:lpstr>
      <vt:lpstr>'Anexo II - Planilha de Itens'!Area_de_impressao</vt:lpstr>
      <vt:lpstr>'Planilha Ajustada'!Area_de_impressao</vt:lpstr>
      <vt:lpstr>'Planilha Global'!Area_de_impressao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Usuário(a)</cp:lastModifiedBy>
  <cp:lastPrinted>2024-11-28T21:52:56Z</cp:lastPrinted>
  <dcterms:created xsi:type="dcterms:W3CDTF">2017-11-06T16:56:11Z</dcterms:created>
  <dcterms:modified xsi:type="dcterms:W3CDTF">2024-11-29T16:40:02Z</dcterms:modified>
</cp:coreProperties>
</file>